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545" windowHeight="12435" activeTab="0"/>
  </bookViews>
  <sheets>
    <sheet name="1.div." sheetId="1" r:id="rId1"/>
    <sheet name="2.div." sheetId="2" r:id="rId2"/>
    <sheet name="3.div." sheetId="3" r:id="rId3"/>
    <sheet name="4.div." sheetId="4" r:id="rId4"/>
    <sheet name="1-snitt" sheetId="5" r:id="rId5"/>
    <sheet name="2-snitt" sheetId="6" r:id="rId6"/>
    <sheet name="3-snitt" sheetId="7" r:id="rId7"/>
    <sheet name="4-snitt" sheetId="8" r:id="rId8"/>
  </sheets>
  <definedNames>
    <definedName name="_xlnm.Print_Area" localSheetId="0">'1.div.'!$A$1:$Z$95</definedName>
    <definedName name="_xlnm.Print_Area" localSheetId="4">'1-snitt'!$A$1:$G$76</definedName>
    <definedName name="_xlnm.Print_Area" localSheetId="1">'2.div.'!$A$1:$X$105</definedName>
    <definedName name="_xlnm.Print_Area" localSheetId="5">'2-snitt'!$A$1:$G$58</definedName>
    <definedName name="_xlnm.Print_Area" localSheetId="2">'3.div.'!$A$1:$Z$105</definedName>
    <definedName name="_xlnm.Print_Area" localSheetId="6">'3-snitt'!$A$1:$G$76</definedName>
    <definedName name="_xlnm.Print_Area" localSheetId="3">'4.div.'!$A$1:$W$147</definedName>
    <definedName name="_xlnm.Print_Area" localSheetId="7">'4-snitt'!$A$1:$G$76</definedName>
  </definedNames>
  <calcPr fullCalcOnLoad="1"/>
</workbook>
</file>

<file path=xl/sharedStrings.xml><?xml version="1.0" encoding="utf-8"?>
<sst xmlns="http://schemas.openxmlformats.org/spreadsheetml/2006/main" count="2838" uniqueCount="757">
  <si>
    <t xml:space="preserve"> </t>
  </si>
  <si>
    <t>Pinner</t>
  </si>
  <si>
    <t>Snitt</t>
  </si>
  <si>
    <t>-</t>
  </si>
  <si>
    <t>1. Divisjon Bedrift Bodø</t>
  </si>
  <si>
    <t>Høyeste serie</t>
  </si>
  <si>
    <t>Høyeste 3-serie</t>
  </si>
  <si>
    <t>Høyeste omgang</t>
  </si>
  <si>
    <t>Høyeste kampresultat</t>
  </si>
  <si>
    <t>2. Divisjon Bedrift Bodø</t>
  </si>
  <si>
    <t>3. Divisjon Bedrift Bodø</t>
  </si>
  <si>
    <t>Nr.</t>
  </si>
  <si>
    <t>Navn</t>
  </si>
  <si>
    <t>Lag</t>
  </si>
  <si>
    <t>Serier</t>
  </si>
  <si>
    <t>For å få gyldig snitt (premiering) ved sesongslutt, må det spilles min. 20 serier</t>
  </si>
  <si>
    <t>Vegbom</t>
  </si>
  <si>
    <t>Team Tegl</t>
  </si>
  <si>
    <t>Ørnkloa</t>
  </si>
  <si>
    <t>Kokkelaget</t>
  </si>
  <si>
    <t>Widerøe</t>
  </si>
  <si>
    <t>4. Divisjon Bedrift Bodø</t>
  </si>
  <si>
    <t>D</t>
  </si>
  <si>
    <t>Allstars</t>
  </si>
  <si>
    <t>Asyl-jentan</t>
  </si>
  <si>
    <t>Tåkeheimen</t>
  </si>
  <si>
    <t>Bodø 1</t>
  </si>
  <si>
    <t>Bodin</t>
  </si>
  <si>
    <t>Idrettens Hus</t>
  </si>
  <si>
    <t>Splitter Pine</t>
  </si>
  <si>
    <t>Split Personality</t>
  </si>
  <si>
    <t>Jernbanen</t>
  </si>
  <si>
    <t>Skatten</t>
  </si>
  <si>
    <t>Team Homer</t>
  </si>
  <si>
    <t>Schenker</t>
  </si>
  <si>
    <t>Widerøe 2</t>
  </si>
  <si>
    <t>Lærkula</t>
  </si>
  <si>
    <t>Kråkesølv</t>
  </si>
  <si>
    <t>Tåke 2</t>
  </si>
  <si>
    <t>Stein Roger Holdal</t>
  </si>
  <si>
    <t>Bjørnar Johansen</t>
  </si>
  <si>
    <t>Kurt Holdal</t>
  </si>
  <si>
    <t>Arnt Holm</t>
  </si>
  <si>
    <t>Strike Posten</t>
  </si>
  <si>
    <t>Ståle Andersen</t>
  </si>
  <si>
    <t>Hyper Boys</t>
  </si>
  <si>
    <t>Skanska</t>
  </si>
  <si>
    <t>Tilsynet</t>
  </si>
  <si>
    <t>Bunnpris Rønvik</t>
  </si>
  <si>
    <t>Martin Sivertsen</t>
  </si>
  <si>
    <t>Øivind Bringslimark</t>
  </si>
  <si>
    <t>Stine Hatlem</t>
  </si>
  <si>
    <t>Jørgen Nergaard</t>
  </si>
  <si>
    <t>Arnfinn Johansen</t>
  </si>
  <si>
    <t>Roger Willassen</t>
  </si>
  <si>
    <t>Mats Vedal</t>
  </si>
  <si>
    <t>Geir Sandvei</t>
  </si>
  <si>
    <t>Landfast</t>
  </si>
  <si>
    <t>Kjells Angels</t>
  </si>
  <si>
    <t>Maritim</t>
  </si>
  <si>
    <t>Sky Diamonds</t>
  </si>
  <si>
    <t>Uke 38</t>
  </si>
  <si>
    <t>0 - 4</t>
  </si>
  <si>
    <t>1 - 3</t>
  </si>
  <si>
    <t>Taperkameratene 9</t>
  </si>
  <si>
    <t>FCG Bowling</t>
  </si>
  <si>
    <t>Eirik Pettersen</t>
  </si>
  <si>
    <t>Bjarne Hagen</t>
  </si>
  <si>
    <t>Sigmund Olsen</t>
  </si>
  <si>
    <t>Tonje Breivik</t>
  </si>
  <si>
    <t>Eirik Olsen</t>
  </si>
  <si>
    <t>Jan Tore Jonassen</t>
  </si>
  <si>
    <t>Petter Unstad</t>
  </si>
  <si>
    <t>Thomas Litangen</t>
  </si>
  <si>
    <t>Kristoffer Unstad</t>
  </si>
  <si>
    <t>Johan Monsen</t>
  </si>
  <si>
    <t>2 - 2</t>
  </si>
  <si>
    <t>Fredrik Olsen</t>
  </si>
  <si>
    <t>Geir Alvestad</t>
  </si>
  <si>
    <t>Bjørn Arne Larsen</t>
  </si>
  <si>
    <t>Hvis noen lag har lik poengsum, er det innbyrdes oppgjør som avgjør hvem som er best</t>
  </si>
  <si>
    <t>1. Divisjon  Bodø 2012/2013</t>
  </si>
  <si>
    <t>2. Divisjon Bodø 2012/2013</t>
  </si>
  <si>
    <t>3. Divisjon Bodø 2012/2013</t>
  </si>
  <si>
    <t>4. Divisjon Bodø 2012/2013</t>
  </si>
  <si>
    <t>BDO Fjerde Etasje</t>
  </si>
  <si>
    <t xml:space="preserve">Skatten </t>
  </si>
  <si>
    <t>Bodø VGS</t>
  </si>
  <si>
    <t>Suit Up</t>
  </si>
  <si>
    <t>Split Happens</t>
  </si>
  <si>
    <t>Bama</t>
  </si>
  <si>
    <t>Stumblin' Strikers</t>
  </si>
  <si>
    <t>1330 - 1371</t>
  </si>
  <si>
    <t>1439 - 1640</t>
  </si>
  <si>
    <t>Knut Arvid Nilsen</t>
  </si>
  <si>
    <t>Mathias Lauritzen</t>
  </si>
  <si>
    <t>1247 - 1372</t>
  </si>
  <si>
    <t>1327 - 1357</t>
  </si>
  <si>
    <t>1228 - 1243</t>
  </si>
  <si>
    <t>Posten Produksjon</t>
  </si>
  <si>
    <t>Falcons</t>
  </si>
  <si>
    <t>Stars &amp; Strikes</t>
  </si>
  <si>
    <t>Unbowlievable</t>
  </si>
  <si>
    <t>1071 - 1253</t>
  </si>
  <si>
    <t>Espen Moe</t>
  </si>
  <si>
    <t>Håvard Kringhaug</t>
  </si>
  <si>
    <t>Bernt Johansen</t>
  </si>
  <si>
    <t>Frode Midtgård</t>
  </si>
  <si>
    <t>Len Ovaa</t>
  </si>
  <si>
    <t>Knut H. Strand</t>
  </si>
  <si>
    <t>Frank Thommasen</t>
  </si>
  <si>
    <t>1309 - 1618</t>
  </si>
  <si>
    <t>1497 - 1405</t>
  </si>
  <si>
    <t>3 - 1</t>
  </si>
  <si>
    <t>1470 - 1292</t>
  </si>
  <si>
    <t>4 - 0</t>
  </si>
  <si>
    <t>1397 - 1165</t>
  </si>
  <si>
    <t>Rigmor Holdal</t>
  </si>
  <si>
    <t>1026 - 1442</t>
  </si>
  <si>
    <t>1016 - 1088</t>
  </si>
  <si>
    <t>0,5 - 3,5</t>
  </si>
  <si>
    <t>1300 - 940</t>
  </si>
  <si>
    <t>1064 - 1263</t>
  </si>
  <si>
    <t>Frode Rognmo</t>
  </si>
  <si>
    <t>Gisle Gaare</t>
  </si>
  <si>
    <t>Bård Folstad</t>
  </si>
  <si>
    <t>Adelein S. Danielsen</t>
  </si>
  <si>
    <t>Arnt-Ove Magnussen</t>
  </si>
  <si>
    <t>Tone Sæterhaug</t>
  </si>
  <si>
    <t>Bjørn Revang</t>
  </si>
  <si>
    <t>Robin Solås</t>
  </si>
  <si>
    <t>Rolf Hauge</t>
  </si>
  <si>
    <t>Mudaser Raja</t>
  </si>
  <si>
    <t>Jan Rune Gabrielsen</t>
  </si>
  <si>
    <t>Trygve Steinvik</t>
  </si>
  <si>
    <t>Tommy Sannes</t>
  </si>
  <si>
    <t>Kåre Solem</t>
  </si>
  <si>
    <t>Brit Wisth</t>
  </si>
  <si>
    <t>Per-Chr. Størkersen</t>
  </si>
  <si>
    <t>Arvid Mørkved</t>
  </si>
  <si>
    <t>Roger Nilsen</t>
  </si>
  <si>
    <t>Katrine Kristiansen</t>
  </si>
  <si>
    <t>Solrunn Karlsen</t>
  </si>
  <si>
    <t>Torbjørn Brasø</t>
  </si>
  <si>
    <t>Jonas Lysne</t>
  </si>
  <si>
    <t>Svein Erik Kristiansen</t>
  </si>
  <si>
    <t>Lars Gunnestad</t>
  </si>
  <si>
    <t>Bjørn Mariussen</t>
  </si>
  <si>
    <t>Thomas Bjørnvåg</t>
  </si>
  <si>
    <t>Adrian Østrem</t>
  </si>
  <si>
    <t>Kim Sommerbakk</t>
  </si>
  <si>
    <t>Jørn Sørås</t>
  </si>
  <si>
    <t>Harald Sivertsen</t>
  </si>
  <si>
    <t>Geir Arntsen</t>
  </si>
  <si>
    <t>Bård Ingvaldsen</t>
  </si>
  <si>
    <t>Khalid Elsheik</t>
  </si>
  <si>
    <t>Kjell Nikolaisen</t>
  </si>
  <si>
    <t>Steinar Andersen</t>
  </si>
  <si>
    <t>Bjørn Tore Myrvang</t>
  </si>
  <si>
    <t>Hans Kummernes</t>
  </si>
  <si>
    <t>Hallvard Høydahl</t>
  </si>
  <si>
    <t>Arne-Jan Knudsen</t>
  </si>
  <si>
    <t>Arnkjell Stabel</t>
  </si>
  <si>
    <t>Thomas Aakvik</t>
  </si>
  <si>
    <t>Kristian Nikolaisen</t>
  </si>
  <si>
    <t>Frank Håvard Storvik</t>
  </si>
  <si>
    <t>Karoline S. Helgesen</t>
  </si>
  <si>
    <t>Edgar Olsen</t>
  </si>
  <si>
    <t>Tore Nicolaisen</t>
  </si>
  <si>
    <t>Taperkam. 9</t>
  </si>
  <si>
    <t>Uke 39</t>
  </si>
  <si>
    <t>1387 - 1240</t>
  </si>
  <si>
    <t>1226 - 1316</t>
  </si>
  <si>
    <t>859 - 816</t>
  </si>
  <si>
    <t>1062 - 916</t>
  </si>
  <si>
    <t>1283 - 1120</t>
  </si>
  <si>
    <t>Tore Flattum</t>
  </si>
  <si>
    <t>Hanne Rendal</t>
  </si>
  <si>
    <t>Lars Christensen</t>
  </si>
  <si>
    <t>Jens Petter Larsen</t>
  </si>
  <si>
    <t>Anne Helene Fodnes</t>
  </si>
  <si>
    <t>Tove-Mette Rabbmo</t>
  </si>
  <si>
    <t>Mali Malmedal</t>
  </si>
  <si>
    <t>Marianne Bringsli</t>
  </si>
  <si>
    <t>Laila Ingvaldsen</t>
  </si>
  <si>
    <t>Tove Jeremiassen</t>
  </si>
  <si>
    <t>Dag-Sverre Iversen</t>
  </si>
  <si>
    <t>Lars Holm</t>
  </si>
  <si>
    <t>Judith</t>
  </si>
  <si>
    <t>Anne Sofie Ovesen</t>
  </si>
  <si>
    <t>Bjørn-Åge Nilsen</t>
  </si>
  <si>
    <t>Remi Langmo</t>
  </si>
  <si>
    <t>Lise Bergholt</t>
  </si>
  <si>
    <t>Dag-Eirik Hanssen</t>
  </si>
  <si>
    <t>1473 - 1569</t>
  </si>
  <si>
    <t>1045 - 1281</t>
  </si>
  <si>
    <t>1269 - 1161</t>
  </si>
  <si>
    <t>Christian Didriksen</t>
  </si>
  <si>
    <t>Glenn Balseth</t>
  </si>
  <si>
    <t>Selveste M. Heieraas</t>
  </si>
  <si>
    <t>Kristian Grytvik</t>
  </si>
  <si>
    <t>Marius A. Moe</t>
  </si>
  <si>
    <t>Adrian Dahlen</t>
  </si>
  <si>
    <t>Erik Bakke</t>
  </si>
  <si>
    <t>Håvard Lockertsen</t>
  </si>
  <si>
    <t>Ole Einar Bakøy</t>
  </si>
  <si>
    <t>Kristian Jensen</t>
  </si>
  <si>
    <t>Jørgen Bolme</t>
  </si>
  <si>
    <t>Victoria Jensen</t>
  </si>
  <si>
    <t>Svein Jensen</t>
  </si>
  <si>
    <t>1623 - 1571</t>
  </si>
  <si>
    <t>Trond V. Thomassen</t>
  </si>
  <si>
    <t>1314 - 911</t>
  </si>
  <si>
    <t>1135 - 741</t>
  </si>
  <si>
    <t>Kurt Nystad</t>
  </si>
  <si>
    <t>Heidi Nordgård</t>
  </si>
  <si>
    <t>Jan Paulsen</t>
  </si>
  <si>
    <t>Ronny Johnsen</t>
  </si>
  <si>
    <t>Oddvar Stranden</t>
  </si>
  <si>
    <t>Hallgeir Olsen</t>
  </si>
  <si>
    <t>Finn Hansen</t>
  </si>
  <si>
    <t>1102 - 1220</t>
  </si>
  <si>
    <t>1231 - 1341</t>
  </si>
  <si>
    <t>Svein Kristian Malin</t>
  </si>
  <si>
    <t>Vidar Eriksen</t>
  </si>
  <si>
    <t>Jim Kjær</t>
  </si>
  <si>
    <t>Lasse Åkerman</t>
  </si>
  <si>
    <t>Tormod Christensen</t>
  </si>
  <si>
    <t>Anne-Lise Zevenberger</t>
  </si>
  <si>
    <t>Uke 40</t>
  </si>
  <si>
    <t>1492 - 1686</t>
  </si>
  <si>
    <t>John Øyvind Hafeld</t>
  </si>
  <si>
    <t>1296 - 1325</t>
  </si>
  <si>
    <t>1356 - 1326</t>
  </si>
  <si>
    <t>1114 - 1329</t>
  </si>
  <si>
    <t>1225 - 894</t>
  </si>
  <si>
    <t>Steven Eide</t>
  </si>
  <si>
    <t>Geir Olsen</t>
  </si>
  <si>
    <t>Jan-Olof Hjortman</t>
  </si>
  <si>
    <t>Trond Dalhaug</t>
  </si>
  <si>
    <t>Karl-Ole Grønning</t>
  </si>
  <si>
    <t>Arne M. Myre</t>
  </si>
  <si>
    <t>Morten Ditlevsen</t>
  </si>
  <si>
    <t>844 - 762</t>
  </si>
  <si>
    <t>1090 - 1107</t>
  </si>
  <si>
    <t>1318 - 1260</t>
  </si>
  <si>
    <t>1189 - 1422</t>
  </si>
  <si>
    <t>706 - 1205</t>
  </si>
  <si>
    <t>0 - 887</t>
  </si>
  <si>
    <t>Jan Helge Dahl</t>
  </si>
  <si>
    <t>Lisbeth Yssenmoen</t>
  </si>
  <si>
    <t>Tom Pettersen</t>
  </si>
  <si>
    <t>Evelyn Westvig</t>
  </si>
  <si>
    <t>Kristine Namtvedt</t>
  </si>
  <si>
    <t>Tonje Stangen</t>
  </si>
  <si>
    <t>Kjell Litangen</t>
  </si>
  <si>
    <t>Øystein Ruud</t>
  </si>
  <si>
    <t>Aid Williams</t>
  </si>
  <si>
    <t>Steffen Rogne</t>
  </si>
  <si>
    <t>Tor Arne Ramsvik</t>
  </si>
  <si>
    <t>Jan-Helge Dahl</t>
  </si>
  <si>
    <t>Gunn K. Johansen</t>
  </si>
  <si>
    <t>Wenche Opsahl-Holdal</t>
  </si>
  <si>
    <t>1293 - 1450</t>
  </si>
  <si>
    <t>739 - 1063</t>
  </si>
  <si>
    <t>1182 - 1352</t>
  </si>
  <si>
    <t>1137 - 1161</t>
  </si>
  <si>
    <t>1081 - 1020</t>
  </si>
  <si>
    <t>Silje Johansen</t>
  </si>
  <si>
    <t>Dag Erik</t>
  </si>
  <si>
    <t>Halvard Hansen</t>
  </si>
  <si>
    <t>Mona Fure</t>
  </si>
  <si>
    <t>Lasse Solhaug</t>
  </si>
  <si>
    <t>Ove Eide</t>
  </si>
  <si>
    <t>Stig Kristiansen</t>
  </si>
  <si>
    <t>Uke 41</t>
  </si>
  <si>
    <t>Taperkameratene</t>
  </si>
  <si>
    <t>1651 - 1434</t>
  </si>
  <si>
    <t>1278 - 1462</t>
  </si>
  <si>
    <t>1400 - 1429</t>
  </si>
  <si>
    <t>1438 - 1225</t>
  </si>
  <si>
    <t>1419 - 1348</t>
  </si>
  <si>
    <t>1273 - 1176</t>
  </si>
  <si>
    <t>1097 - 1129</t>
  </si>
  <si>
    <t>Oddgeir Nohr</t>
  </si>
  <si>
    <t>Eirik Lund</t>
  </si>
  <si>
    <t>Wiggo Nystuen</t>
  </si>
  <si>
    <t>Marit Skjevling</t>
  </si>
  <si>
    <t>Stian Høgland</t>
  </si>
  <si>
    <t>1174 - 1311</t>
  </si>
  <si>
    <t>1057 - 1007</t>
  </si>
  <si>
    <t>Gøran Kimsaas</t>
  </si>
  <si>
    <t>Ole-Jørgen Ingebrigtsen</t>
  </si>
  <si>
    <t>Jan-Martin Sellevold</t>
  </si>
  <si>
    <t>Birthe Pettersen</t>
  </si>
  <si>
    <t>1475 - 1535</t>
  </si>
  <si>
    <t>1378 - 1372</t>
  </si>
  <si>
    <t>822 - 1085</t>
  </si>
  <si>
    <t>Per Thomas Risvoll</t>
  </si>
  <si>
    <t>Lars Pedersen</t>
  </si>
  <si>
    <t>Frode Johansen</t>
  </si>
  <si>
    <t>1146 - 1156</t>
  </si>
  <si>
    <t>783 - 1020</t>
  </si>
  <si>
    <t>Geir Pedersen</t>
  </si>
  <si>
    <t>Ole J. Mølstre</t>
  </si>
  <si>
    <t>Molly Nedregaard</t>
  </si>
  <si>
    <t>Morten Ditlefsen</t>
  </si>
  <si>
    <t>Uke 42</t>
  </si>
  <si>
    <t>1499 - 1328</t>
  </si>
  <si>
    <t>1516 - 1368</t>
  </si>
  <si>
    <t>1544 - 1586</t>
  </si>
  <si>
    <t>1443 - 1319</t>
  </si>
  <si>
    <t>895 - 1144</t>
  </si>
  <si>
    <t>646 - 1034</t>
  </si>
  <si>
    <t>Toril</t>
  </si>
  <si>
    <t>Andreas</t>
  </si>
  <si>
    <t>Remi Andorsen</t>
  </si>
  <si>
    <t>1409 - 1269</t>
  </si>
  <si>
    <t>1141 - 1182</t>
  </si>
  <si>
    <t>1303 - 1178</t>
  </si>
  <si>
    <t>1212 - 1133</t>
  </si>
  <si>
    <t>1183 - 1329</t>
  </si>
  <si>
    <t>1217 - 1160</t>
  </si>
  <si>
    <t>1212 - 1175</t>
  </si>
  <si>
    <t>992 - 1240</t>
  </si>
  <si>
    <t>1259 - 888</t>
  </si>
  <si>
    <t>Lill Johansen</t>
  </si>
  <si>
    <t>Dante Lee</t>
  </si>
  <si>
    <t>Jon Arne Hildal</t>
  </si>
  <si>
    <t>Håvard Næss</t>
  </si>
  <si>
    <t>Alice Stranden</t>
  </si>
  <si>
    <t>1713 - 1551</t>
  </si>
  <si>
    <t>1025 - 1435</t>
  </si>
  <si>
    <t>1016 - 1045</t>
  </si>
  <si>
    <t>Aslak Kjølstad</t>
  </si>
  <si>
    <t>Dag Larsen</t>
  </si>
  <si>
    <t>Uke 43</t>
  </si>
  <si>
    <t>1377 - 1768</t>
  </si>
  <si>
    <t>1337 - 1402</t>
  </si>
  <si>
    <t>1370 - 1248</t>
  </si>
  <si>
    <t>1095 - 1282</t>
  </si>
  <si>
    <t>966 - 920</t>
  </si>
  <si>
    <t>Tor Karlsen</t>
  </si>
  <si>
    <t>Hans Richardsen</t>
  </si>
  <si>
    <t>Kim Rune</t>
  </si>
  <si>
    <t>Arve Klingenberg</t>
  </si>
  <si>
    <t>Alex Ringdal</t>
  </si>
  <si>
    <t>1609 - 1560</t>
  </si>
  <si>
    <t>1393 - 1372</t>
  </si>
  <si>
    <t>0 - 445</t>
  </si>
  <si>
    <t>1242 - 1437</t>
  </si>
  <si>
    <t>1107 - 1235</t>
  </si>
  <si>
    <t>1253 - 1087</t>
  </si>
  <si>
    <t>1045 - 1338</t>
  </si>
  <si>
    <t>Odd-Ivar Johnsen</t>
  </si>
  <si>
    <t>1670 - 1630</t>
  </si>
  <si>
    <t>Uke 44</t>
  </si>
  <si>
    <t>1518 - 1595</t>
  </si>
  <si>
    <t>1378 - 1214</t>
  </si>
  <si>
    <t>1343 - 1272</t>
  </si>
  <si>
    <t>1292 - 1306</t>
  </si>
  <si>
    <t>1136 - 1160</t>
  </si>
  <si>
    <t>Roy Steffen Arnsen</t>
  </si>
  <si>
    <t>Jeanette Solbjørg</t>
  </si>
  <si>
    <t>Jørgen Solvær</t>
  </si>
  <si>
    <t>Børge Kolstad</t>
  </si>
  <si>
    <t>Mathias Reinertsen</t>
  </si>
  <si>
    <t>1130 - 1155</t>
  </si>
  <si>
    <t>1210 - 1327</t>
  </si>
  <si>
    <t>1231 - 1169</t>
  </si>
  <si>
    <t>1414 - 1304</t>
  </si>
  <si>
    <t>1251 - 1354</t>
  </si>
  <si>
    <t>1301 - 1386</t>
  </si>
  <si>
    <t>721 - 882</t>
  </si>
  <si>
    <t>1204 - 1110</t>
  </si>
  <si>
    <t>1290 - 1368</t>
  </si>
  <si>
    <t>1181 - 923</t>
  </si>
  <si>
    <t>1183 - 914</t>
  </si>
  <si>
    <t>Espen Bekkelund</t>
  </si>
  <si>
    <t>Nina Mortensen</t>
  </si>
  <si>
    <t>Uke 45</t>
  </si>
  <si>
    <t>Pin Pals</t>
  </si>
  <si>
    <t>Widerøe har skiftet navn til Pin Pals</t>
  </si>
  <si>
    <t>1434 - 1570</t>
  </si>
  <si>
    <t>1383 - 1597</t>
  </si>
  <si>
    <t>Resultat korrigert</t>
  </si>
  <si>
    <t>1348 - 1315</t>
  </si>
  <si>
    <t>1272 - 1230</t>
  </si>
  <si>
    <t>1014 - 1327</t>
  </si>
  <si>
    <t>1122 - 841</t>
  </si>
  <si>
    <t>Dag Erik Hansen</t>
  </si>
  <si>
    <t>Andreas Iversen</t>
  </si>
  <si>
    <t>Ove Nyhagen</t>
  </si>
  <si>
    <t>Jon T. Eiterjord</t>
  </si>
  <si>
    <t>1612 - 1584</t>
  </si>
  <si>
    <t>1354 - 1197</t>
  </si>
  <si>
    <t>1409 - 1403</t>
  </si>
  <si>
    <t>1184 - 1426</t>
  </si>
  <si>
    <t>1162 - 1325</t>
  </si>
  <si>
    <t>1129 - 904</t>
  </si>
  <si>
    <t>Kjerand Stokke</t>
  </si>
  <si>
    <t>Jim Jekthammer</t>
  </si>
  <si>
    <t>1294 - 1412</t>
  </si>
  <si>
    <t>1587 - 1667</t>
  </si>
  <si>
    <t>1138 - 864</t>
  </si>
  <si>
    <t>Raymond Hardy</t>
  </si>
  <si>
    <t>604 - 797</t>
  </si>
  <si>
    <t>Uke 46</t>
  </si>
  <si>
    <t>1336 - 816</t>
  </si>
  <si>
    <t>1587 - 1480</t>
  </si>
  <si>
    <t>1448 - 1233</t>
  </si>
  <si>
    <t>1472 - 1346</t>
  </si>
  <si>
    <t>1172 - 1429</t>
  </si>
  <si>
    <t>1162 - 1068</t>
  </si>
  <si>
    <t>Espen Strid</t>
  </si>
  <si>
    <t xml:space="preserve">Oddvar  </t>
  </si>
  <si>
    <t>1750 - 1694</t>
  </si>
  <si>
    <t>1305 - 1425</t>
  </si>
  <si>
    <t>1204 - 1316</t>
  </si>
  <si>
    <t>1278 - 1164</t>
  </si>
  <si>
    <t>953 - 767</t>
  </si>
  <si>
    <t>1326 - 1257</t>
  </si>
  <si>
    <t>887 - 1306</t>
  </si>
  <si>
    <t>Leif Holmgård</t>
  </si>
  <si>
    <t>Dagfinn Anderssen</t>
  </si>
  <si>
    <t>Ørjan Norum</t>
  </si>
  <si>
    <t>1264 - 0</t>
  </si>
  <si>
    <t>1100 - 1034</t>
  </si>
  <si>
    <t>1394 - 1084</t>
  </si>
  <si>
    <t>Per Øivind Westbye</t>
  </si>
  <si>
    <t>Uke 47</t>
  </si>
  <si>
    <t>1432 - 1484</t>
  </si>
  <si>
    <t>1392 - 1651</t>
  </si>
  <si>
    <t>1525 - 0</t>
  </si>
  <si>
    <t>1207 - 1266</t>
  </si>
  <si>
    <t>1177 - 1229</t>
  </si>
  <si>
    <t>1392 - 1198</t>
  </si>
  <si>
    <t>1337 - 0</t>
  </si>
  <si>
    <t>1114 - 1209</t>
  </si>
  <si>
    <t>861 - 1476</t>
  </si>
  <si>
    <t>899 - 1067</t>
  </si>
  <si>
    <t>1184 - 1312</t>
  </si>
  <si>
    <t>1222 - 1087</t>
  </si>
  <si>
    <t>Morten Tokle</t>
  </si>
  <si>
    <t>Christina</t>
  </si>
  <si>
    <t>Knut Hågensen</t>
  </si>
  <si>
    <t>Uke 48</t>
  </si>
  <si>
    <t>1348 - 1462</t>
  </si>
  <si>
    <t>1110 - 1328</t>
  </si>
  <si>
    <t>1344 - 1006</t>
  </si>
  <si>
    <t>915 - 993</t>
  </si>
  <si>
    <t>1274 - 1465</t>
  </si>
  <si>
    <t>1296 - 1281</t>
  </si>
  <si>
    <t>2,5 - 1,5</t>
  </si>
  <si>
    <t>1142 - 1364</t>
  </si>
  <si>
    <t>1168 - 1017</t>
  </si>
  <si>
    <t>1394 - 1163</t>
  </si>
  <si>
    <t>1083 - 1290</t>
  </si>
  <si>
    <t>1005 - 821</t>
  </si>
  <si>
    <t>1283 - 1232</t>
  </si>
  <si>
    <t>1686 - 1735</t>
  </si>
  <si>
    <t>1562 - 1281</t>
  </si>
  <si>
    <t>Henry Andorsen</t>
  </si>
  <si>
    <t>Uke 49</t>
  </si>
  <si>
    <t>1466 - 1283</t>
  </si>
  <si>
    <t>1478 - 1664</t>
  </si>
  <si>
    <t>1513 - 1426</t>
  </si>
  <si>
    <t>1438 - 1277</t>
  </si>
  <si>
    <t>1029 - 1425</t>
  </si>
  <si>
    <t>897 - 1045</t>
  </si>
  <si>
    <t>Pål Mathisen</t>
  </si>
  <si>
    <t>1663 - 1392</t>
  </si>
  <si>
    <t>1271 - 1363</t>
  </si>
  <si>
    <t>1491 - 536</t>
  </si>
  <si>
    <t>837 - 969</t>
  </si>
  <si>
    <t>1232 - 1445</t>
  </si>
  <si>
    <t>Trond Rabben</t>
  </si>
  <si>
    <t>1284 - 1104</t>
  </si>
  <si>
    <t>899 - 1367</t>
  </si>
  <si>
    <t>Avlyst</t>
  </si>
  <si>
    <t>Laget er trukket - tabell er justert</t>
  </si>
  <si>
    <t>1382 - 1393</t>
  </si>
  <si>
    <t>1260 - 1218</t>
  </si>
  <si>
    <t>1426 - 1186</t>
  </si>
  <si>
    <t>1303 - 864</t>
  </si>
  <si>
    <t>1180 - 1158</t>
  </si>
  <si>
    <t>833 - 1165</t>
  </si>
  <si>
    <t>1196 - 899</t>
  </si>
  <si>
    <t>Anne-Lise Zevenbergen</t>
  </si>
  <si>
    <t>1388 - 1609</t>
  </si>
  <si>
    <t>1245 - 1605</t>
  </si>
  <si>
    <t>1233 - 1311</t>
  </si>
  <si>
    <t>1,5 - 2,5</t>
  </si>
  <si>
    <t>1229 - 1102</t>
  </si>
  <si>
    <t>1182 - 1106</t>
  </si>
  <si>
    <t>Robin Bøgeberg</t>
  </si>
  <si>
    <t>Torfinn Beldo</t>
  </si>
  <si>
    <t>Hilde Jakobsen</t>
  </si>
  <si>
    <t>Thor Einar Torrissen</t>
  </si>
  <si>
    <t>Torstein Abelsen</t>
  </si>
  <si>
    <t>1265 - 1347</t>
  </si>
  <si>
    <t>1346 - 919</t>
  </si>
  <si>
    <t>1430 - 1482</t>
  </si>
  <si>
    <t>1005 - 1156</t>
  </si>
  <si>
    <t>Fredrik</t>
  </si>
  <si>
    <t>1342 - 1362</t>
  </si>
  <si>
    <t>1310 - 1264</t>
  </si>
  <si>
    <t>1012 - 0</t>
  </si>
  <si>
    <t>1586 - 1406</t>
  </si>
  <si>
    <t>Uke 3</t>
  </si>
  <si>
    <t>1335 - 1449</t>
  </si>
  <si>
    <t>0 - 1472</t>
  </si>
  <si>
    <t>1259 - 1378</t>
  </si>
  <si>
    <t>1341 - 1487</t>
  </si>
  <si>
    <t>1032 - 1281</t>
  </si>
  <si>
    <t>1661 - 1545</t>
  </si>
  <si>
    <t>1311 - 1373</t>
  </si>
  <si>
    <t>1245 - 1243</t>
  </si>
  <si>
    <t>1191 - 1118</t>
  </si>
  <si>
    <t>1295 - 722</t>
  </si>
  <si>
    <t>Anne-Helene Nymo</t>
  </si>
  <si>
    <t>Hanne Marit Wiken</t>
  </si>
  <si>
    <t>Uke 4</t>
  </si>
  <si>
    <t>0 - 1350</t>
  </si>
  <si>
    <t>1382 - 1240</t>
  </si>
  <si>
    <t>1648 - 1582</t>
  </si>
  <si>
    <t>1171 - 1054</t>
  </si>
  <si>
    <t>891 - 877</t>
  </si>
  <si>
    <t>838 - 1003</t>
  </si>
  <si>
    <t>Kenneth Jung</t>
  </si>
  <si>
    <t>Henrik Lissmann</t>
  </si>
  <si>
    <t>1757 - 1502</t>
  </si>
  <si>
    <t>1389 - 1353</t>
  </si>
  <si>
    <t>1153 - 956</t>
  </si>
  <si>
    <t>1268 - 1130</t>
  </si>
  <si>
    <t>1168 - 1050</t>
  </si>
  <si>
    <t>1209 - 1218</t>
  </si>
  <si>
    <t>1143 - 804</t>
  </si>
  <si>
    <t>1273 - 975</t>
  </si>
  <si>
    <t>Terje Wanvik</t>
  </si>
  <si>
    <t>Kent Ingebrigtsen</t>
  </si>
  <si>
    <t>Silje Tollåli</t>
  </si>
  <si>
    <t>Lena Jensen</t>
  </si>
  <si>
    <t>Harald</t>
  </si>
  <si>
    <t>Uke 5</t>
  </si>
  <si>
    <t>1334 - 1324</t>
  </si>
  <si>
    <t>1208 - 1305</t>
  </si>
  <si>
    <t>1275 - 1281</t>
  </si>
  <si>
    <t>1156 - 1356</t>
  </si>
  <si>
    <t>1216 - 1213</t>
  </si>
  <si>
    <t>1201 - 401</t>
  </si>
  <si>
    <t>1151 - 1278</t>
  </si>
  <si>
    <t>1025 - 1111</t>
  </si>
  <si>
    <t>1312 - 1268</t>
  </si>
  <si>
    <t>801 - 980</t>
  </si>
  <si>
    <t>899 - 986</t>
  </si>
  <si>
    <t>1282 - 1013</t>
  </si>
  <si>
    <t>1323 - 830</t>
  </si>
  <si>
    <t>Jørgen Mortensen</t>
  </si>
  <si>
    <t>Oddmund Horsdal</t>
  </si>
  <si>
    <t>Scott Bowes</t>
  </si>
  <si>
    <t>Odd Rune Hemmingsen</t>
  </si>
  <si>
    <t>Uke 6</t>
  </si>
  <si>
    <t>1443 - 1485</t>
  </si>
  <si>
    <t>1440 - 1549</t>
  </si>
  <si>
    <t>1517 - 1381</t>
  </si>
  <si>
    <t>1211 - 1220</t>
  </si>
  <si>
    <t>0 - 1148</t>
  </si>
  <si>
    <t>Marius Storvik</t>
  </si>
  <si>
    <t>1556 - 760</t>
  </si>
  <si>
    <t>1019 - 1230</t>
  </si>
  <si>
    <t>1237 - 1269</t>
  </si>
  <si>
    <t>1240 - 1228</t>
  </si>
  <si>
    <t>781 - 1068</t>
  </si>
  <si>
    <t>1264 - 1017</t>
  </si>
  <si>
    <t>Tina Lund</t>
  </si>
  <si>
    <t>John Birger Holtmo</t>
  </si>
  <si>
    <t>Daniel Berntsen</t>
  </si>
  <si>
    <t>Morten Lund</t>
  </si>
  <si>
    <t>Roy Cato Hansen</t>
  </si>
  <si>
    <t>Oskar Kristiansen</t>
  </si>
  <si>
    <t>1253 - 869</t>
  </si>
  <si>
    <t>848 - 1156</t>
  </si>
  <si>
    <t>969 - 1311</t>
  </si>
  <si>
    <t>Jan Harald</t>
  </si>
  <si>
    <t>Uke 7</t>
  </si>
  <si>
    <t>1515 - 1327</t>
  </si>
  <si>
    <t>1546 - 1561</t>
  </si>
  <si>
    <t>1408 - 1371</t>
  </si>
  <si>
    <t>888 - 1482</t>
  </si>
  <si>
    <t>Stine Sørensen</t>
  </si>
  <si>
    <t>1377 - 1500</t>
  </si>
  <si>
    <t>1213 - 1234</t>
  </si>
  <si>
    <t>1113 - 1191</t>
  </si>
  <si>
    <t>1122 - 1254</t>
  </si>
  <si>
    <t>1302 - 1312</t>
  </si>
  <si>
    <t>1076 - 1167</t>
  </si>
  <si>
    <t>Anders Ramberg</t>
  </si>
  <si>
    <t>1364 - 1292</t>
  </si>
  <si>
    <t>1095 - 1183</t>
  </si>
  <si>
    <t>1050 - 1355</t>
  </si>
  <si>
    <t>1056 - 1321</t>
  </si>
  <si>
    <t>1068 - 973</t>
  </si>
  <si>
    <t>Kurt Hagen</t>
  </si>
  <si>
    <t>1560 - 1544</t>
  </si>
  <si>
    <t>1382 - 1451</t>
  </si>
  <si>
    <t>1322 - 1302</t>
  </si>
  <si>
    <t>1224 - 1207</t>
  </si>
  <si>
    <t>Uke 9</t>
  </si>
  <si>
    <t>1582 - 1504</t>
  </si>
  <si>
    <t>1454 - 1663</t>
  </si>
  <si>
    <t>1141 - 1113</t>
  </si>
  <si>
    <t>1193 - 1043</t>
  </si>
  <si>
    <t>1440 - 774</t>
  </si>
  <si>
    <t>1632 - 1506</t>
  </si>
  <si>
    <t>1461 - 1430</t>
  </si>
  <si>
    <t>1324 - 1203</t>
  </si>
  <si>
    <t>941 - 1113</t>
  </si>
  <si>
    <t>1182 - 1353</t>
  </si>
  <si>
    <t>1196 - 1327</t>
  </si>
  <si>
    <t>1130 - 1363</t>
  </si>
  <si>
    <t>1234 - 1182</t>
  </si>
  <si>
    <t>Arne Juell</t>
  </si>
  <si>
    <t>Tanja</t>
  </si>
  <si>
    <t>1335 - 1210</t>
  </si>
  <si>
    <t>1224 - 998</t>
  </si>
  <si>
    <t>Helene J. Brattsti</t>
  </si>
  <si>
    <t>Arne Berg</t>
  </si>
  <si>
    <t>Uke 10</t>
  </si>
  <si>
    <t>1257 - 1274</t>
  </si>
  <si>
    <t>1392 - 1220</t>
  </si>
  <si>
    <t>3,5 - 0,5</t>
  </si>
  <si>
    <t>1123 - 1246</t>
  </si>
  <si>
    <t>1382 - 1337</t>
  </si>
  <si>
    <t>0 - 1239</t>
  </si>
  <si>
    <t>899 - 1053</t>
  </si>
  <si>
    <t>1350 - 1315</t>
  </si>
  <si>
    <t>777 - 1195</t>
  </si>
  <si>
    <t>1314 - 1282</t>
  </si>
  <si>
    <t>986 - 1353</t>
  </si>
  <si>
    <t>1199 - 857</t>
  </si>
  <si>
    <t>1534 - 1289</t>
  </si>
  <si>
    <t>Jan Sverre Brattsti</t>
  </si>
  <si>
    <t>Dagny</t>
  </si>
  <si>
    <t>1082 - 901</t>
  </si>
  <si>
    <t>Lars Arne</t>
  </si>
  <si>
    <t>Uke 11</t>
  </si>
  <si>
    <t>1301 - 1558</t>
  </si>
  <si>
    <t>1362 - 1300</t>
  </si>
  <si>
    <t>1193 - 1326</t>
  </si>
  <si>
    <t>1267 - 1213</t>
  </si>
  <si>
    <t>1104 - 855</t>
  </si>
  <si>
    <t>Sanne Blom</t>
  </si>
  <si>
    <t>Anne Kristin Nymo</t>
  </si>
  <si>
    <t>Anne-Lise</t>
  </si>
  <si>
    <t>1275 - 1478</t>
  </si>
  <si>
    <t>1326 - 1273</t>
  </si>
  <si>
    <t>1440 - 1335</t>
  </si>
  <si>
    <t>1325 - 1235</t>
  </si>
  <si>
    <t>1403 - 1262</t>
  </si>
  <si>
    <t>1161 - 1235</t>
  </si>
  <si>
    <t>Jon Martin Strand</t>
  </si>
  <si>
    <t>Audun Selnes</t>
  </si>
  <si>
    <t>1513 - 1584</t>
  </si>
  <si>
    <t>1353 - 979</t>
  </si>
  <si>
    <t>1037 - 993</t>
  </si>
  <si>
    <t>Uke 12</t>
  </si>
  <si>
    <t>984 - 1468</t>
  </si>
  <si>
    <t>1696 - 1485</t>
  </si>
  <si>
    <t>1303 - 1424</t>
  </si>
  <si>
    <t>1320 - 1372</t>
  </si>
  <si>
    <t>1058 - 1087</t>
  </si>
  <si>
    <t>Frank Jacobsen</t>
  </si>
  <si>
    <t>1687 - 1567</t>
  </si>
  <si>
    <t>1303 - 1452</t>
  </si>
  <si>
    <t>1245 - 1285</t>
  </si>
  <si>
    <t>1440 - 1274</t>
  </si>
  <si>
    <t>1053 - 947</t>
  </si>
  <si>
    <t>1011 - 1164</t>
  </si>
  <si>
    <t>1368 - 1206</t>
  </si>
  <si>
    <t>Wenche Mulstrand</t>
  </si>
  <si>
    <t>Randi Kvalvik</t>
  </si>
  <si>
    <t>1298 - 1222</t>
  </si>
  <si>
    <t>0 - 1119</t>
  </si>
  <si>
    <t>922 - 1460</t>
  </si>
  <si>
    <t>1401 - 1389</t>
  </si>
  <si>
    <t>Rune Barmark</t>
  </si>
  <si>
    <t>1142 - 1168</t>
  </si>
  <si>
    <t>1173 - 1013</t>
  </si>
  <si>
    <t>1196 - 979</t>
  </si>
  <si>
    <t>1055 - 0</t>
  </si>
  <si>
    <t>1330 - 1554</t>
  </si>
  <si>
    <t>1287 - 1537</t>
  </si>
  <si>
    <t>Uke 14</t>
  </si>
  <si>
    <t>1711 - 1615</t>
  </si>
  <si>
    <t>Ole Marius Løberg</t>
  </si>
  <si>
    <t>Roar</t>
  </si>
  <si>
    <t>Magne Pettersen</t>
  </si>
  <si>
    <t>Uke 15</t>
  </si>
  <si>
    <t>1537 - 1591</t>
  </si>
  <si>
    <t>1342 - 1181</t>
  </si>
  <si>
    <t>1367 - 1143</t>
  </si>
  <si>
    <t>1046 - 1079</t>
  </si>
  <si>
    <t>1386 - 1095</t>
  </si>
  <si>
    <t>1012 - 1329</t>
  </si>
  <si>
    <t>Hussein</t>
  </si>
  <si>
    <t>1642 - 1421</t>
  </si>
  <si>
    <t>1591 - 1442</t>
  </si>
  <si>
    <t>1183 - 1276</t>
  </si>
  <si>
    <t>1313 - 1215</t>
  </si>
  <si>
    <t>1096 - 1273</t>
  </si>
  <si>
    <t>921 - 936</t>
  </si>
  <si>
    <t>749 - 0</t>
  </si>
  <si>
    <t xml:space="preserve">Bente A. Olsen </t>
  </si>
  <si>
    <t>Sigurd Nilsen</t>
  </si>
  <si>
    <t>Uke 16</t>
  </si>
  <si>
    <t>1168 - 0</t>
  </si>
  <si>
    <t>1160 - 1226</t>
  </si>
  <si>
    <t>1323 - 0</t>
  </si>
  <si>
    <t>999 - 1254</t>
  </si>
  <si>
    <t>1150 - 1205</t>
  </si>
  <si>
    <t>1300 - 0</t>
  </si>
  <si>
    <t>1412 - 1369</t>
  </si>
  <si>
    <t>Simon Smith</t>
  </si>
  <si>
    <t xml:space="preserve">Ørjan  </t>
  </si>
  <si>
    <t>1524 - 1424</t>
  </si>
  <si>
    <t>1429 - 1226</t>
  </si>
  <si>
    <t>1197 - 1059</t>
  </si>
  <si>
    <t>1324 - 1236</t>
  </si>
  <si>
    <t>1209 - 1100</t>
  </si>
  <si>
    <t>725 - 1298</t>
  </si>
  <si>
    <t>1325 - 0</t>
  </si>
  <si>
    <t>1083 - 1153</t>
  </si>
  <si>
    <t>Stian Jensen</t>
  </si>
  <si>
    <t>Anders Osbakk</t>
  </si>
  <si>
    <t>1432 - 1445</t>
  </si>
  <si>
    <t>1179 - 1021</t>
  </si>
  <si>
    <t>Uke 17</t>
  </si>
  <si>
    <t>1460 - 1387</t>
  </si>
  <si>
    <t>1308 - 1540</t>
  </si>
  <si>
    <t>1238 - 1371</t>
  </si>
  <si>
    <t>905 - 879</t>
  </si>
  <si>
    <t>1426 - 1418</t>
  </si>
  <si>
    <t>1380 - 1300</t>
  </si>
  <si>
    <t>1243 - 1412</t>
  </si>
  <si>
    <t>1197 - 1268</t>
  </si>
  <si>
    <t>1258 - 1003</t>
  </si>
  <si>
    <t>1043 - 0</t>
  </si>
  <si>
    <t>796 - 1314</t>
  </si>
  <si>
    <t>Mads Pinnerød</t>
  </si>
  <si>
    <t>834 - 0</t>
  </si>
  <si>
    <t>1020 - 1372</t>
  </si>
  <si>
    <t>1185 - 1209</t>
  </si>
  <si>
    <t>1418 - 1411</t>
  </si>
  <si>
    <t>1418 - 1494</t>
  </si>
  <si>
    <t>1359 - 1335</t>
  </si>
  <si>
    <t>1416 - 1379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</si>
</sst>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1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16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34"/>
      <name val="Arial"/>
      <family val="2"/>
    </font>
    <font>
      <sz val="18"/>
      <color indexed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Times New Roman"/>
      <family val="1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8"/>
      <name val="Kolibri"/>
      <family val="0"/>
    </font>
    <font>
      <sz val="16"/>
      <name val="Kolibri"/>
      <family val="0"/>
    </font>
    <font>
      <b/>
      <i/>
      <sz val="34"/>
      <color indexed="10"/>
      <name val="Kolibri"/>
      <family val="0"/>
    </font>
    <font>
      <sz val="10"/>
      <name val="Kolibri"/>
      <family val="0"/>
    </font>
    <font>
      <sz val="14"/>
      <name val="Kolibri"/>
      <family val="0"/>
    </font>
    <font>
      <sz val="18"/>
      <color indexed="12"/>
      <name val="Kolibri"/>
      <family val="0"/>
    </font>
    <font>
      <b/>
      <sz val="22"/>
      <color indexed="8"/>
      <name val="Kolibri"/>
      <family val="0"/>
    </font>
    <font>
      <sz val="18"/>
      <color indexed="8"/>
      <name val="Kolibri"/>
      <family val="0"/>
    </font>
    <font>
      <sz val="22"/>
      <color indexed="8"/>
      <name val="Kolibri"/>
      <family val="0"/>
    </font>
    <font>
      <b/>
      <i/>
      <sz val="20"/>
      <name val="Kolibri"/>
      <family val="0"/>
    </font>
    <font>
      <sz val="16"/>
      <color indexed="8"/>
      <name val="Kolibri"/>
      <family val="0"/>
    </font>
    <font>
      <sz val="22"/>
      <name val="Kolibri"/>
      <family val="0"/>
    </font>
    <font>
      <sz val="21"/>
      <color indexed="8"/>
      <name val="Kolibri"/>
      <family val="0"/>
    </font>
    <font>
      <i/>
      <sz val="20"/>
      <name val="Kolibri"/>
      <family val="0"/>
    </font>
    <font>
      <sz val="20"/>
      <name val="Kolibri"/>
      <family val="0"/>
    </font>
    <font>
      <sz val="18"/>
      <color indexed="10"/>
      <name val="Kolibri"/>
      <family val="0"/>
    </font>
    <font>
      <sz val="14"/>
      <color indexed="10"/>
      <name val="Kolibri"/>
      <family val="0"/>
    </font>
    <font>
      <sz val="24"/>
      <color indexed="10"/>
      <name val="Kolibri"/>
      <family val="0"/>
    </font>
    <font>
      <sz val="15"/>
      <name val="Kolibri"/>
      <family val="0"/>
    </font>
    <font>
      <sz val="19"/>
      <name val="Kolibri"/>
      <family val="0"/>
    </font>
    <font>
      <sz val="19"/>
      <color indexed="8"/>
      <name val="Kolibri"/>
      <family val="0"/>
    </font>
    <font>
      <b/>
      <i/>
      <sz val="18"/>
      <color indexed="8"/>
      <name val="Kolibri"/>
      <family val="0"/>
    </font>
    <font>
      <b/>
      <i/>
      <sz val="18"/>
      <name val="Kolibri"/>
      <family val="0"/>
    </font>
    <font>
      <b/>
      <sz val="18"/>
      <color indexed="11"/>
      <name val="Kolibri"/>
      <family val="0"/>
    </font>
    <font>
      <i/>
      <sz val="18"/>
      <name val="Kolibri"/>
      <family val="0"/>
    </font>
    <font>
      <sz val="16"/>
      <color indexed="12"/>
      <name val="Kolibri"/>
      <family val="0"/>
    </font>
    <font>
      <b/>
      <i/>
      <sz val="16"/>
      <color indexed="8"/>
      <name val="Kolibri"/>
      <family val="0"/>
    </font>
    <font>
      <i/>
      <sz val="16"/>
      <name val="Kolibri"/>
      <family val="0"/>
    </font>
    <font>
      <b/>
      <i/>
      <sz val="16"/>
      <name val="Kolibri"/>
      <family val="0"/>
    </font>
    <font>
      <b/>
      <sz val="19"/>
      <color indexed="8"/>
      <name val="Kolibri"/>
      <family val="0"/>
    </font>
    <font>
      <sz val="30"/>
      <name val="Kolibri"/>
      <family val="0"/>
    </font>
    <font>
      <b/>
      <i/>
      <sz val="30"/>
      <color indexed="11"/>
      <name val="Kolibri"/>
      <family val="0"/>
    </font>
    <font>
      <sz val="10"/>
      <color indexed="12"/>
      <name val="Kolibri"/>
      <family val="0"/>
    </font>
    <font>
      <b/>
      <sz val="14"/>
      <color indexed="10"/>
      <name val="Kolibri"/>
      <family val="0"/>
    </font>
    <font>
      <b/>
      <sz val="12"/>
      <color indexed="10"/>
      <name val="Kolibri"/>
      <family val="0"/>
    </font>
    <font>
      <b/>
      <sz val="14"/>
      <color indexed="12"/>
      <name val="Kolibri"/>
      <family val="0"/>
    </font>
    <font>
      <b/>
      <sz val="10"/>
      <color indexed="12"/>
      <name val="Kolibri"/>
      <family val="0"/>
    </font>
    <font>
      <b/>
      <sz val="16"/>
      <color indexed="12"/>
      <name val="Ko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6"/>
      <color indexed="40"/>
      <name val="Kolibri"/>
      <family val="0"/>
    </font>
    <font>
      <sz val="15"/>
      <color indexed="22"/>
      <name val="Kolibri"/>
      <family val="0"/>
    </font>
    <font>
      <sz val="14"/>
      <color indexed="22"/>
      <name val="Times New Roman"/>
      <family val="1"/>
    </font>
    <font>
      <sz val="16"/>
      <color indexed="10"/>
      <name val="Kolibri"/>
      <family val="0"/>
    </font>
    <font>
      <sz val="10"/>
      <color indexed="22"/>
      <name val="Arial"/>
      <family val="2"/>
    </font>
    <font>
      <b/>
      <i/>
      <sz val="30"/>
      <color indexed="12"/>
      <name val="Kolibri"/>
      <family val="0"/>
    </font>
    <font>
      <sz val="30"/>
      <color indexed="12"/>
      <name val="Kolibri"/>
      <family val="0"/>
    </font>
    <font>
      <b/>
      <i/>
      <sz val="30"/>
      <color indexed="10"/>
      <name val="Kolibri"/>
      <family val="0"/>
    </font>
    <font>
      <sz val="10"/>
      <color indexed="10"/>
      <name val="Kolibri"/>
      <family val="0"/>
    </font>
    <font>
      <b/>
      <sz val="20"/>
      <color indexed="12"/>
      <name val="Kolibri"/>
      <family val="0"/>
    </font>
    <font>
      <sz val="20"/>
      <color indexed="12"/>
      <name val="Kolibri"/>
      <family val="0"/>
    </font>
    <font>
      <sz val="12"/>
      <color indexed="16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00B0F0"/>
      <name val="Kolibri"/>
      <family val="0"/>
    </font>
    <font>
      <sz val="15"/>
      <color theme="0" tint="-0.24997000396251678"/>
      <name val="Kolibri"/>
      <family val="0"/>
    </font>
    <font>
      <sz val="14"/>
      <color theme="0" tint="-0.24997000396251678"/>
      <name val="Times New Roman"/>
      <family val="1"/>
    </font>
    <font>
      <sz val="16"/>
      <color rgb="FFFF0000"/>
      <name val="Kolibri"/>
      <family val="0"/>
    </font>
    <font>
      <sz val="10"/>
      <color theme="0" tint="-0.24997000396251678"/>
      <name val="Arial"/>
      <family val="2"/>
    </font>
    <font>
      <b/>
      <i/>
      <sz val="30"/>
      <color rgb="FF4706EA"/>
      <name val="Kolibri"/>
      <family val="0"/>
    </font>
    <font>
      <sz val="10"/>
      <color rgb="FF4706EA"/>
      <name val="Kolibri"/>
      <family val="0"/>
    </font>
    <font>
      <sz val="30"/>
      <color rgb="FF4706EA"/>
      <name val="Kolibri"/>
      <family val="0"/>
    </font>
    <font>
      <b/>
      <i/>
      <sz val="30"/>
      <color theme="9"/>
      <name val="Kolibri"/>
      <family val="0"/>
    </font>
    <font>
      <sz val="10"/>
      <color theme="9"/>
      <name val="Kolibri"/>
      <family val="0"/>
    </font>
    <font>
      <b/>
      <sz val="20"/>
      <color rgb="FF4706EA"/>
      <name val="Kolibri"/>
      <family val="0"/>
    </font>
    <font>
      <sz val="20"/>
      <color rgb="FF4706EA"/>
      <name val="Ko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21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100" fillId="23" borderId="1" applyNumberFormat="0" applyAlignment="0" applyProtection="0"/>
    <xf numFmtId="0" fontId="101" fillId="0" borderId="2" applyNumberFormat="0" applyFill="0" applyAlignment="0" applyProtection="0"/>
    <xf numFmtId="43" fontId="0" fillId="0" borderId="0" applyFont="0" applyFill="0" applyBorder="0" applyAlignment="0" applyProtection="0"/>
    <xf numFmtId="0" fontId="102" fillId="24" borderId="3" applyNumberFormat="0" applyAlignment="0" applyProtection="0"/>
    <xf numFmtId="0" fontId="0" fillId="25" borderId="4" applyNumberFormat="0" applyFont="0" applyAlignment="0" applyProtection="0"/>
    <xf numFmtId="0" fontId="103" fillId="26" borderId="0" applyNumberFormat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41" fontId="0" fillId="0" borderId="0" applyFont="0" applyFill="0" applyBorder="0" applyAlignment="0" applyProtection="0"/>
    <xf numFmtId="0" fontId="109" fillId="20" borderId="9" applyNumberFormat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2" fontId="15" fillId="33" borderId="0" xfId="0" applyNumberFormat="1" applyFont="1" applyFill="1" applyBorder="1" applyAlignment="1">
      <alignment horizontal="center"/>
    </xf>
    <xf numFmtId="1" fontId="15" fillId="33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1" fontId="14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" fontId="13" fillId="33" borderId="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12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72" fontId="22" fillId="33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27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/>
    </xf>
    <xf numFmtId="0" fontId="29" fillId="33" borderId="0" xfId="0" applyFont="1" applyFill="1" applyAlignment="1">
      <alignment horizontal="right"/>
    </xf>
    <xf numFmtId="0" fontId="28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172" fontId="33" fillId="33" borderId="0" xfId="0" applyNumberFormat="1" applyFont="1" applyFill="1" applyBorder="1" applyAlignment="1">
      <alignment horizontal="right" vertical="center"/>
    </xf>
    <xf numFmtId="172" fontId="33" fillId="33" borderId="0" xfId="0" applyNumberFormat="1" applyFont="1" applyFill="1" applyBorder="1" applyAlignment="1">
      <alignment horizontal="right"/>
    </xf>
    <xf numFmtId="0" fontId="35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40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172" fontId="34" fillId="33" borderId="0" xfId="0" applyNumberFormat="1" applyFont="1" applyFill="1" applyBorder="1" applyAlignment="1">
      <alignment horizontal="right"/>
    </xf>
    <xf numFmtId="0" fontId="111" fillId="33" borderId="0" xfId="0" applyFont="1" applyFill="1" applyBorder="1" applyAlignment="1">
      <alignment horizontal="left"/>
    </xf>
    <xf numFmtId="0" fontId="43" fillId="33" borderId="12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49" fontId="43" fillId="33" borderId="12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right"/>
    </xf>
    <xf numFmtId="172" fontId="45" fillId="33" borderId="0" xfId="0" applyNumberFormat="1" applyFont="1" applyFill="1" applyBorder="1" applyAlignment="1">
      <alignment horizontal="right" vertical="center"/>
    </xf>
    <xf numFmtId="172" fontId="45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 vertical="center"/>
    </xf>
    <xf numFmtId="172" fontId="45" fillId="33" borderId="10" xfId="0" applyNumberFormat="1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right"/>
    </xf>
    <xf numFmtId="172" fontId="45" fillId="33" borderId="11" xfId="0" applyNumberFormat="1" applyFont="1" applyFill="1" applyBorder="1" applyAlignment="1">
      <alignment horizontal="right"/>
    </xf>
    <xf numFmtId="0" fontId="46" fillId="33" borderId="13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172" fontId="32" fillId="33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5" fillId="33" borderId="0" xfId="0" applyFont="1" applyFill="1" applyBorder="1" applyAlignment="1">
      <alignment horizontal="right"/>
    </xf>
    <xf numFmtId="172" fontId="47" fillId="33" borderId="14" xfId="0" applyNumberFormat="1" applyFont="1" applyFill="1" applyBorder="1" applyAlignment="1">
      <alignment horizontal="right"/>
    </xf>
    <xf numFmtId="172" fontId="25" fillId="33" borderId="0" xfId="0" applyNumberFormat="1" applyFont="1" applyFill="1" applyBorder="1" applyAlignment="1">
      <alignment horizontal="right"/>
    </xf>
    <xf numFmtId="0" fontId="33" fillId="33" borderId="1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172" fontId="35" fillId="33" borderId="0" xfId="0" applyNumberFormat="1" applyFont="1" applyFill="1" applyBorder="1" applyAlignment="1">
      <alignment horizontal="right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right"/>
    </xf>
    <xf numFmtId="172" fontId="53" fillId="33" borderId="14" xfId="0" applyNumberFormat="1" applyFont="1" applyFill="1" applyBorder="1" applyAlignment="1">
      <alignment horizontal="right"/>
    </xf>
    <xf numFmtId="172" fontId="26" fillId="33" borderId="0" xfId="0" applyNumberFormat="1" applyFont="1" applyFill="1" applyBorder="1" applyAlignment="1">
      <alignment horizontal="right"/>
    </xf>
    <xf numFmtId="0" fontId="32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1" fontId="33" fillId="33" borderId="0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0" fontId="31" fillId="33" borderId="0" xfId="0" applyFont="1" applyFill="1" applyBorder="1" applyAlignment="1">
      <alignment horizontal="right" vertical="center"/>
    </xf>
    <xf numFmtId="0" fontId="26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172" fontId="53" fillId="33" borderId="0" xfId="0" applyNumberFormat="1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58" fillId="33" borderId="15" xfId="0" applyFont="1" applyFill="1" applyBorder="1" applyAlignment="1">
      <alignment/>
    </xf>
    <xf numFmtId="0" fontId="59" fillId="33" borderId="15" xfId="0" applyFont="1" applyFill="1" applyBorder="1" applyAlignment="1">
      <alignment horizontal="left"/>
    </xf>
    <xf numFmtId="0" fontId="59" fillId="33" borderId="15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35" fillId="33" borderId="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center"/>
    </xf>
    <xf numFmtId="2" fontId="35" fillId="33" borderId="10" xfId="0" applyNumberFormat="1" applyFont="1" applyFill="1" applyBorder="1" applyAlignment="1">
      <alignment horizontal="right"/>
    </xf>
    <xf numFmtId="2" fontId="26" fillId="33" borderId="0" xfId="0" applyNumberFormat="1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35" fillId="33" borderId="0" xfId="0" applyFont="1" applyFill="1" applyBorder="1" applyAlignment="1">
      <alignment horizontal="left"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center"/>
    </xf>
    <xf numFmtId="2" fontId="35" fillId="33" borderId="11" xfId="0" applyNumberFormat="1" applyFont="1" applyFill="1" applyBorder="1" applyAlignment="1">
      <alignment horizontal="right"/>
    </xf>
    <xf numFmtId="0" fontId="62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112" fillId="33" borderId="12" xfId="0" applyFont="1" applyFill="1" applyBorder="1" applyAlignment="1">
      <alignment/>
    </xf>
    <xf numFmtId="0" fontId="112" fillId="33" borderId="12" xfId="0" applyFont="1" applyFill="1" applyBorder="1" applyAlignment="1">
      <alignment horizontal="center"/>
    </xf>
    <xf numFmtId="49" fontId="112" fillId="33" borderId="12" xfId="0" applyNumberFormat="1" applyFont="1" applyFill="1" applyBorder="1" applyAlignment="1">
      <alignment horizontal="center"/>
    </xf>
    <xf numFmtId="0" fontId="113" fillId="33" borderId="0" xfId="0" applyFont="1" applyFill="1" applyBorder="1" applyAlignment="1">
      <alignment horizontal="center"/>
    </xf>
    <xf numFmtId="0" fontId="113" fillId="33" borderId="0" xfId="0" applyFont="1" applyFill="1" applyBorder="1" applyAlignment="1">
      <alignment horizontal="left"/>
    </xf>
    <xf numFmtId="0" fontId="29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/>
    </xf>
    <xf numFmtId="0" fontId="44" fillId="33" borderId="11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114" fillId="33" borderId="0" xfId="0" applyFont="1" applyFill="1" applyBorder="1" applyAlignment="1">
      <alignment/>
    </xf>
    <xf numFmtId="0" fontId="114" fillId="33" borderId="0" xfId="0" applyFont="1" applyFill="1" applyBorder="1" applyAlignment="1">
      <alignment horizontal="left"/>
    </xf>
    <xf numFmtId="0" fontId="114" fillId="33" borderId="0" xfId="0" applyFont="1" applyFill="1" applyBorder="1" applyAlignment="1">
      <alignment horizontal="center"/>
    </xf>
    <xf numFmtId="2" fontId="114" fillId="33" borderId="0" xfId="0" applyNumberFormat="1" applyFont="1" applyFill="1" applyBorder="1" applyAlignment="1">
      <alignment horizontal="right"/>
    </xf>
    <xf numFmtId="2" fontId="26" fillId="33" borderId="10" xfId="0" applyNumberFormat="1" applyFont="1" applyFill="1" applyBorder="1" applyAlignment="1">
      <alignment horizontal="right"/>
    </xf>
    <xf numFmtId="0" fontId="43" fillId="33" borderId="13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112" fillId="33" borderId="13" xfId="0" applyFont="1" applyFill="1" applyBorder="1" applyAlignment="1">
      <alignment/>
    </xf>
    <xf numFmtId="0" fontId="112" fillId="33" borderId="16" xfId="0" applyFont="1" applyFill="1" applyBorder="1" applyAlignment="1">
      <alignment/>
    </xf>
    <xf numFmtId="0" fontId="112" fillId="33" borderId="14" xfId="0" applyFont="1" applyFill="1" applyBorder="1" applyAlignment="1">
      <alignment/>
    </xf>
    <xf numFmtId="0" fontId="112" fillId="33" borderId="13" xfId="0" applyFont="1" applyFill="1" applyBorder="1" applyAlignment="1">
      <alignment horizontal="center"/>
    </xf>
    <xf numFmtId="0" fontId="112" fillId="33" borderId="16" xfId="0" applyFont="1" applyFill="1" applyBorder="1" applyAlignment="1">
      <alignment horizontal="center"/>
    </xf>
    <xf numFmtId="0" fontId="112" fillId="33" borderId="14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7" fillId="33" borderId="13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15" fillId="0" borderId="16" xfId="0" applyFont="1" applyBorder="1" applyAlignment="1">
      <alignment/>
    </xf>
    <xf numFmtId="0" fontId="115" fillId="0" borderId="14" xfId="0" applyFont="1" applyBorder="1" applyAlignment="1">
      <alignment/>
    </xf>
    <xf numFmtId="0" fontId="115" fillId="0" borderId="16" xfId="0" applyFont="1" applyBorder="1" applyAlignment="1">
      <alignment horizontal="center"/>
    </xf>
    <xf numFmtId="0" fontId="115" fillId="0" borderId="14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33" borderId="13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16" fillId="33" borderId="0" xfId="0" applyFont="1" applyFill="1" applyBorder="1" applyAlignment="1">
      <alignment horizontal="left"/>
    </xf>
    <xf numFmtId="0" fontId="117" fillId="33" borderId="0" xfId="0" applyFont="1" applyFill="1" applyBorder="1" applyAlignment="1">
      <alignment horizontal="left"/>
    </xf>
    <xf numFmtId="0" fontId="29" fillId="33" borderId="0" xfId="0" applyFont="1" applyFill="1" applyAlignment="1">
      <alignment horizontal="right"/>
    </xf>
    <xf numFmtId="0" fontId="28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43" fillId="33" borderId="13" xfId="0" applyNumberFormat="1" applyFont="1" applyFill="1" applyBorder="1" applyAlignment="1">
      <alignment horizontal="center"/>
    </xf>
    <xf numFmtId="16" fontId="43" fillId="33" borderId="16" xfId="0" applyNumberFormat="1" applyFont="1" applyFill="1" applyBorder="1" applyAlignment="1">
      <alignment horizontal="center"/>
    </xf>
    <xf numFmtId="16" fontId="43" fillId="33" borderId="14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left"/>
    </xf>
    <xf numFmtId="0" fontId="25" fillId="33" borderId="16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34" fillId="3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7" fillId="33" borderId="16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118" fillId="33" borderId="0" xfId="0" applyFont="1" applyFill="1" applyBorder="1" applyAlignment="1">
      <alignment horizontal="left"/>
    </xf>
    <xf numFmtId="0" fontId="111" fillId="33" borderId="0" xfId="0" applyFont="1" applyFill="1" applyBorder="1" applyAlignment="1">
      <alignment/>
    </xf>
    <xf numFmtId="0" fontId="111" fillId="33" borderId="0" xfId="0" applyFont="1" applyFill="1" applyAlignment="1">
      <alignment/>
    </xf>
    <xf numFmtId="0" fontId="49" fillId="33" borderId="16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6" fillId="33" borderId="16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119" fillId="33" borderId="0" xfId="0" applyFont="1" applyFill="1" applyAlignment="1">
      <alignment horizontal="center"/>
    </xf>
    <xf numFmtId="0" fontId="120" fillId="33" borderId="0" xfId="0" applyFont="1" applyFill="1" applyAlignment="1">
      <alignment horizontal="center"/>
    </xf>
    <xf numFmtId="0" fontId="121" fillId="33" borderId="0" xfId="0" applyFont="1" applyFill="1" applyAlignment="1">
      <alignment horizontal="center"/>
    </xf>
    <xf numFmtId="0" fontId="122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152400</xdr:rowOff>
    </xdr:from>
    <xdr:to>
      <xdr:col>15</xdr:col>
      <xdr:colOff>0</xdr:colOff>
      <xdr:row>0</xdr:row>
      <xdr:rowOff>485775</xdr:rowOff>
    </xdr:to>
    <xdr:sp macro="[0]!Sorterpoeng">
      <xdr:nvSpPr>
        <xdr:cNvPr id="1" name="Oval 1"/>
        <xdr:cNvSpPr>
          <a:spLocks/>
        </xdr:cNvSpPr>
      </xdr:nvSpPr>
      <xdr:spPr>
        <a:xfrm>
          <a:off x="6438900" y="152400"/>
          <a:ext cx="790575" cy="3333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</a:t>
          </a: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723900</xdr:colOff>
      <xdr:row>0</xdr:row>
      <xdr:rowOff>161925</xdr:rowOff>
    </xdr:from>
    <xdr:to>
      <xdr:col>14</xdr:col>
      <xdr:colOff>552450</xdr:colOff>
      <xdr:row>1</xdr:row>
      <xdr:rowOff>9525</xdr:rowOff>
    </xdr:to>
    <xdr:sp macro="[0]!Sorterpoeng">
      <xdr:nvSpPr>
        <xdr:cNvPr id="1" name="Oval 1"/>
        <xdr:cNvSpPr>
          <a:spLocks/>
        </xdr:cNvSpPr>
      </xdr:nvSpPr>
      <xdr:spPr>
        <a:xfrm>
          <a:off x="6257925" y="161925"/>
          <a:ext cx="809625" cy="352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0</xdr:row>
      <xdr:rowOff>219075</xdr:rowOff>
    </xdr:from>
    <xdr:to>
      <xdr:col>14</xdr:col>
      <xdr:colOff>561975</xdr:colOff>
      <xdr:row>1</xdr:row>
      <xdr:rowOff>85725</xdr:rowOff>
    </xdr:to>
    <xdr:sp macro="[0]!Sorter3div">
      <xdr:nvSpPr>
        <xdr:cNvPr id="1" name="Oval 1"/>
        <xdr:cNvSpPr>
          <a:spLocks/>
        </xdr:cNvSpPr>
      </xdr:nvSpPr>
      <xdr:spPr>
        <a:xfrm>
          <a:off x="6210300" y="219075"/>
          <a:ext cx="962025" cy="3714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0</xdr:row>
      <xdr:rowOff>180975</xdr:rowOff>
    </xdr:from>
    <xdr:to>
      <xdr:col>14</xdr:col>
      <xdr:colOff>581025</xdr:colOff>
      <xdr:row>1</xdr:row>
      <xdr:rowOff>28575</xdr:rowOff>
    </xdr:to>
    <xdr:sp macro="[0]!Sorter4div">
      <xdr:nvSpPr>
        <xdr:cNvPr id="1" name="Oval 2"/>
        <xdr:cNvSpPr>
          <a:spLocks/>
        </xdr:cNvSpPr>
      </xdr:nvSpPr>
      <xdr:spPr>
        <a:xfrm>
          <a:off x="6496050" y="180975"/>
          <a:ext cx="1000125" cy="352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9</xdr:col>
      <xdr:colOff>381000</xdr:colOff>
      <xdr:row>0</xdr:row>
      <xdr:rowOff>295275</xdr:rowOff>
    </xdr:to>
    <xdr:sp macro="[0]!Sortersnitt">
      <xdr:nvSpPr>
        <xdr:cNvPr id="1" name="Rectangle 1"/>
        <xdr:cNvSpPr>
          <a:spLocks/>
        </xdr:cNvSpPr>
      </xdr:nvSpPr>
      <xdr:spPr>
        <a:xfrm>
          <a:off x="7181850" y="1143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66675</xdr:rowOff>
    </xdr:from>
    <xdr:to>
      <xdr:col>11</xdr:col>
      <xdr:colOff>333375</xdr:colOff>
      <xdr:row>1</xdr:row>
      <xdr:rowOff>38100</xdr:rowOff>
    </xdr:to>
    <xdr:sp macro="[0]!SorterKlubb">
      <xdr:nvSpPr>
        <xdr:cNvPr id="2" name="Oval 2"/>
        <xdr:cNvSpPr>
          <a:spLocks/>
        </xdr:cNvSpPr>
      </xdr:nvSpPr>
      <xdr:spPr>
        <a:xfrm>
          <a:off x="8467725" y="6667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171450</xdr:rowOff>
    </xdr:from>
    <xdr:to>
      <xdr:col>9</xdr:col>
      <xdr:colOff>381000</xdr:colOff>
      <xdr:row>0</xdr:row>
      <xdr:rowOff>352425</xdr:rowOff>
    </xdr:to>
    <xdr:sp macro="[0]!Sortersnitt">
      <xdr:nvSpPr>
        <xdr:cNvPr id="1" name="Rectangle 1"/>
        <xdr:cNvSpPr>
          <a:spLocks/>
        </xdr:cNvSpPr>
      </xdr:nvSpPr>
      <xdr:spPr>
        <a:xfrm>
          <a:off x="7058025" y="17145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2" name="Oval 2"/>
        <xdr:cNvSpPr>
          <a:spLocks/>
        </xdr:cNvSpPr>
      </xdr:nvSpPr>
      <xdr:spPr>
        <a:xfrm>
          <a:off x="8334375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142875</xdr:rowOff>
    </xdr:from>
    <xdr:to>
      <xdr:col>9</xdr:col>
      <xdr:colOff>361950</xdr:colOff>
      <xdr:row>0</xdr:row>
      <xdr:rowOff>314325</xdr:rowOff>
    </xdr:to>
    <xdr:sp macro="[0]!Sortersnitt">
      <xdr:nvSpPr>
        <xdr:cNvPr id="1" name="Rectangle 1"/>
        <xdr:cNvSpPr>
          <a:spLocks/>
        </xdr:cNvSpPr>
      </xdr:nvSpPr>
      <xdr:spPr>
        <a:xfrm>
          <a:off x="7124700" y="142875"/>
          <a:ext cx="7620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85725</xdr:rowOff>
    </xdr:from>
    <xdr:to>
      <xdr:col>11</xdr:col>
      <xdr:colOff>333375</xdr:colOff>
      <xdr:row>1</xdr:row>
      <xdr:rowOff>57150</xdr:rowOff>
    </xdr:to>
    <xdr:sp macro="[0]!SorterKlubb">
      <xdr:nvSpPr>
        <xdr:cNvPr id="2" name="Oval 2"/>
        <xdr:cNvSpPr>
          <a:spLocks/>
        </xdr:cNvSpPr>
      </xdr:nvSpPr>
      <xdr:spPr>
        <a:xfrm>
          <a:off x="8429625" y="8572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1" name="Oval 1"/>
        <xdr:cNvSpPr>
          <a:spLocks/>
        </xdr:cNvSpPr>
      </xdr:nvSpPr>
      <xdr:spPr>
        <a:xfrm>
          <a:off x="8591550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  <xdr:twoCellAnchor>
    <xdr:from>
      <xdr:col>8</xdr:col>
      <xdr:colOff>219075</xdr:colOff>
      <xdr:row>0</xdr:row>
      <xdr:rowOff>152400</xdr:rowOff>
    </xdr:from>
    <xdr:to>
      <xdr:col>9</xdr:col>
      <xdr:colOff>371475</xdr:colOff>
      <xdr:row>0</xdr:row>
      <xdr:rowOff>333375</xdr:rowOff>
    </xdr:to>
    <xdr:sp macro="[0]!Sortersnitt">
      <xdr:nvSpPr>
        <xdr:cNvPr id="2" name="Rectangle 2"/>
        <xdr:cNvSpPr>
          <a:spLocks/>
        </xdr:cNvSpPr>
      </xdr:nvSpPr>
      <xdr:spPr>
        <a:xfrm>
          <a:off x="7181850" y="1524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N100"/>
  <sheetViews>
    <sheetView tabSelected="1"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14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39.75" customHeight="1">
      <c r="A1" s="65" t="s">
        <v>0</v>
      </c>
      <c r="B1" s="65"/>
      <c r="C1" s="227" t="s">
        <v>81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68"/>
      <c r="Q2" s="69" t="s">
        <v>5</v>
      </c>
      <c r="R2" s="115"/>
      <c r="S2" s="116"/>
      <c r="T2" s="116"/>
      <c r="U2" s="116"/>
      <c r="V2" s="116"/>
      <c r="W2" s="116"/>
      <c r="X2" s="116"/>
      <c r="Y2" s="83" t="s">
        <v>1</v>
      </c>
      <c r="Z2" s="117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71">
        <v>1</v>
      </c>
      <c r="B3" s="71"/>
      <c r="C3" s="98" t="s">
        <v>29</v>
      </c>
      <c r="D3" s="98"/>
      <c r="E3" s="103">
        <v>16</v>
      </c>
      <c r="F3" s="103"/>
      <c r="G3" s="103">
        <v>12</v>
      </c>
      <c r="H3" s="103">
        <v>2</v>
      </c>
      <c r="I3" s="103">
        <v>2</v>
      </c>
      <c r="J3" s="103"/>
      <c r="K3" s="100">
        <v>25784</v>
      </c>
      <c r="L3" s="100"/>
      <c r="M3" s="101">
        <f>K3/144</f>
        <v>179.05555555555554</v>
      </c>
      <c r="N3" s="100"/>
      <c r="O3" s="102">
        <v>46</v>
      </c>
      <c r="P3" s="76"/>
      <c r="Q3" s="218" t="s">
        <v>231</v>
      </c>
      <c r="R3" s="219"/>
      <c r="S3" s="220"/>
      <c r="T3" s="224" t="s">
        <v>25</v>
      </c>
      <c r="U3" s="225"/>
      <c r="V3" s="225"/>
      <c r="W3" s="225"/>
      <c r="X3" s="226"/>
      <c r="Y3" s="114">
        <v>267</v>
      </c>
      <c r="Z3" s="118"/>
      <c r="AA3" s="12"/>
      <c r="AB3" s="13"/>
      <c r="AC3" s="14"/>
      <c r="AD3" s="231" t="s">
        <v>0</v>
      </c>
      <c r="AE3" s="232"/>
      <c r="AF3" s="232"/>
      <c r="AG3" s="232"/>
      <c r="AH3" s="232"/>
      <c r="AI3" s="232"/>
      <c r="AJ3" s="232"/>
      <c r="AK3" s="232"/>
      <c r="AL3" s="232"/>
      <c r="AM3" s="232"/>
      <c r="AN3" s="232"/>
    </row>
    <row r="4" spans="1:40" ht="27.75">
      <c r="A4" s="71">
        <v>2</v>
      </c>
      <c r="B4" s="78"/>
      <c r="C4" s="98" t="s">
        <v>25</v>
      </c>
      <c r="D4" s="103"/>
      <c r="E4" s="103">
        <v>16</v>
      </c>
      <c r="F4" s="103"/>
      <c r="G4" s="103">
        <v>9</v>
      </c>
      <c r="H4" s="103">
        <v>3</v>
      </c>
      <c r="I4" s="103">
        <v>4</v>
      </c>
      <c r="J4" s="103"/>
      <c r="K4" s="100">
        <v>24981</v>
      </c>
      <c r="L4" s="100"/>
      <c r="M4" s="101">
        <f>K4/144</f>
        <v>173.47916666666666</v>
      </c>
      <c r="N4" s="100"/>
      <c r="O4" s="102">
        <v>42</v>
      </c>
      <c r="P4" s="76"/>
      <c r="Q4" s="119"/>
      <c r="R4" s="119"/>
      <c r="S4" s="119"/>
      <c r="T4" s="119"/>
      <c r="U4" s="119"/>
      <c r="V4" s="119"/>
      <c r="W4" s="119"/>
      <c r="X4" s="119"/>
      <c r="Y4" s="119"/>
      <c r="Z4" s="120"/>
      <c r="AA4" s="15"/>
      <c r="AB4" s="13"/>
      <c r="AC4" s="1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81">
        <v>3</v>
      </c>
      <c r="B5" s="81"/>
      <c r="C5" s="104" t="s">
        <v>23</v>
      </c>
      <c r="D5" s="105"/>
      <c r="E5" s="105">
        <v>16</v>
      </c>
      <c r="F5" s="105"/>
      <c r="G5" s="105">
        <v>10</v>
      </c>
      <c r="H5" s="105">
        <v>2</v>
      </c>
      <c r="I5" s="105">
        <v>4</v>
      </c>
      <c r="J5" s="105"/>
      <c r="K5" s="106">
        <v>24949</v>
      </c>
      <c r="L5" s="106"/>
      <c r="M5" s="107">
        <f>K5/144</f>
        <v>173.25694444444446</v>
      </c>
      <c r="N5" s="106"/>
      <c r="O5" s="108">
        <v>41</v>
      </c>
      <c r="P5" s="76"/>
      <c r="Q5" s="69" t="s">
        <v>6</v>
      </c>
      <c r="R5" s="115"/>
      <c r="S5" s="116"/>
      <c r="T5" s="116"/>
      <c r="U5" s="116"/>
      <c r="V5" s="116"/>
      <c r="W5" s="116"/>
      <c r="X5" s="116"/>
      <c r="Y5" s="83" t="s">
        <v>1</v>
      </c>
      <c r="Z5" s="121" t="s">
        <v>2</v>
      </c>
      <c r="AA5" s="15"/>
      <c r="AB5" s="13"/>
      <c r="AC5" s="1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78">
        <v>4</v>
      </c>
      <c r="B6" s="78"/>
      <c r="C6" s="98" t="s">
        <v>85</v>
      </c>
      <c r="D6" s="103"/>
      <c r="E6" s="103">
        <v>16</v>
      </c>
      <c r="F6" s="103"/>
      <c r="G6" s="103">
        <v>8</v>
      </c>
      <c r="H6" s="103">
        <v>2</v>
      </c>
      <c r="I6" s="103">
        <v>6</v>
      </c>
      <c r="J6" s="103"/>
      <c r="K6" s="100">
        <v>24612</v>
      </c>
      <c r="L6" s="100"/>
      <c r="M6" s="101">
        <f>K6/144</f>
        <v>170.91666666666666</v>
      </c>
      <c r="N6" s="100">
        <v>0</v>
      </c>
      <c r="O6" s="102">
        <v>37</v>
      </c>
      <c r="P6" s="76"/>
      <c r="Q6" s="218" t="s">
        <v>231</v>
      </c>
      <c r="R6" s="219"/>
      <c r="S6" s="220"/>
      <c r="T6" s="224" t="s">
        <v>25</v>
      </c>
      <c r="U6" s="225"/>
      <c r="V6" s="225"/>
      <c r="W6" s="225"/>
      <c r="X6" s="226"/>
      <c r="Y6" s="114">
        <v>705</v>
      </c>
      <c r="Z6" s="122">
        <f>Y6/3</f>
        <v>235</v>
      </c>
      <c r="AA6" s="18"/>
      <c r="AB6" s="13"/>
      <c r="AC6" s="1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78">
        <v>5</v>
      </c>
      <c r="B7" s="78"/>
      <c r="C7" s="98" t="s">
        <v>64</v>
      </c>
      <c r="D7" s="103"/>
      <c r="E7" s="103">
        <v>16</v>
      </c>
      <c r="F7" s="103"/>
      <c r="G7" s="103">
        <v>9</v>
      </c>
      <c r="H7" s="103">
        <v>2</v>
      </c>
      <c r="I7" s="103">
        <v>5</v>
      </c>
      <c r="J7" s="103"/>
      <c r="K7" s="100">
        <v>23740</v>
      </c>
      <c r="L7" s="100"/>
      <c r="M7" s="101">
        <f>K7/144</f>
        <v>164.86111111111111</v>
      </c>
      <c r="N7" s="100"/>
      <c r="O7" s="102">
        <v>37</v>
      </c>
      <c r="P7" s="76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5"/>
      <c r="AB7" s="13"/>
      <c r="AC7" s="16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78">
        <v>6</v>
      </c>
      <c r="B8" s="78"/>
      <c r="C8" s="109" t="s">
        <v>17</v>
      </c>
      <c r="D8" s="99"/>
      <c r="E8" s="99">
        <v>15</v>
      </c>
      <c r="F8" s="99"/>
      <c r="G8" s="99">
        <v>5</v>
      </c>
      <c r="H8" s="99">
        <v>3</v>
      </c>
      <c r="I8" s="99">
        <v>7</v>
      </c>
      <c r="J8" s="99"/>
      <c r="K8" s="100">
        <v>19825</v>
      </c>
      <c r="L8" s="100"/>
      <c r="M8" s="101">
        <f>K8/126</f>
        <v>157.34126984126985</v>
      </c>
      <c r="N8" s="100"/>
      <c r="O8" s="102">
        <v>27</v>
      </c>
      <c r="P8" s="76"/>
      <c r="Q8" s="69" t="s">
        <v>7</v>
      </c>
      <c r="R8" s="115"/>
      <c r="S8" s="116"/>
      <c r="T8" s="116"/>
      <c r="U8" s="116"/>
      <c r="V8" s="116"/>
      <c r="W8" s="116"/>
      <c r="X8" s="116"/>
      <c r="Y8" s="83" t="s">
        <v>1</v>
      </c>
      <c r="Z8" s="123" t="s">
        <v>2</v>
      </c>
      <c r="AA8" s="18"/>
      <c r="AB8" s="13"/>
      <c r="AC8" s="19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78">
        <v>7</v>
      </c>
      <c r="B9" s="78"/>
      <c r="C9" s="98" t="s">
        <v>33</v>
      </c>
      <c r="D9" s="103"/>
      <c r="E9" s="103">
        <v>16</v>
      </c>
      <c r="F9" s="103"/>
      <c r="G9" s="103">
        <v>5</v>
      </c>
      <c r="H9" s="103">
        <v>2</v>
      </c>
      <c r="I9" s="103">
        <v>9</v>
      </c>
      <c r="J9" s="103"/>
      <c r="K9" s="100">
        <v>23222</v>
      </c>
      <c r="L9" s="100"/>
      <c r="M9" s="101">
        <f>K9/144</f>
        <v>161.26388888888889</v>
      </c>
      <c r="N9" s="100"/>
      <c r="O9" s="102">
        <v>25</v>
      </c>
      <c r="P9" s="76"/>
      <c r="Q9" s="208" t="s">
        <v>25</v>
      </c>
      <c r="R9" s="209"/>
      <c r="S9" s="209"/>
      <c r="T9" s="209"/>
      <c r="U9" s="209"/>
      <c r="V9" s="209"/>
      <c r="W9" s="209"/>
      <c r="X9" s="210"/>
      <c r="Y9" s="114">
        <v>656</v>
      </c>
      <c r="Z9" s="122">
        <f>Y9/3</f>
        <v>218.66666666666666</v>
      </c>
      <c r="AA9" s="15"/>
      <c r="AB9" s="13"/>
      <c r="AC9" s="16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78">
        <v>8</v>
      </c>
      <c r="B10" s="78"/>
      <c r="C10" s="98" t="s">
        <v>37</v>
      </c>
      <c r="D10" s="99"/>
      <c r="E10" s="99">
        <v>15</v>
      </c>
      <c r="F10" s="99"/>
      <c r="G10" s="99">
        <v>2</v>
      </c>
      <c r="H10" s="99">
        <v>2</v>
      </c>
      <c r="I10" s="99">
        <v>11</v>
      </c>
      <c r="J10" s="99"/>
      <c r="K10" s="100">
        <v>16519</v>
      </c>
      <c r="L10" s="100"/>
      <c r="M10" s="107">
        <f>K10/108</f>
        <v>152.9537037037037</v>
      </c>
      <c r="N10" s="100"/>
      <c r="O10" s="102">
        <v>16</v>
      </c>
      <c r="P10" s="76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5"/>
      <c r="AB10" s="13"/>
      <c r="AC10" s="16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85">
        <v>9</v>
      </c>
      <c r="B11" s="85"/>
      <c r="C11" s="110" t="s">
        <v>18</v>
      </c>
      <c r="D11" s="186"/>
      <c r="E11" s="186">
        <v>16</v>
      </c>
      <c r="F11" s="186"/>
      <c r="G11" s="186">
        <v>2</v>
      </c>
      <c r="H11" s="186">
        <v>0</v>
      </c>
      <c r="I11" s="186">
        <v>14</v>
      </c>
      <c r="J11" s="186"/>
      <c r="K11" s="111">
        <v>21528</v>
      </c>
      <c r="L11" s="111"/>
      <c r="M11" s="101">
        <f>K11/141</f>
        <v>152.68085106382978</v>
      </c>
      <c r="N11" s="111"/>
      <c r="O11" s="112">
        <v>13</v>
      </c>
      <c r="P11" s="76"/>
      <c r="Q11" s="69" t="s">
        <v>8</v>
      </c>
      <c r="R11" s="115"/>
      <c r="S11" s="116"/>
      <c r="T11" s="116"/>
      <c r="U11" s="116"/>
      <c r="V11" s="116"/>
      <c r="W11" s="116"/>
      <c r="X11" s="116"/>
      <c r="Y11" s="83" t="s">
        <v>1</v>
      </c>
      <c r="Z11" s="123" t="s">
        <v>2</v>
      </c>
      <c r="AA11" s="15"/>
      <c r="AB11" s="13"/>
      <c r="AC11" s="1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78">
        <v>10</v>
      </c>
      <c r="B12" s="78"/>
      <c r="C12" s="109" t="s">
        <v>28</v>
      </c>
      <c r="D12" s="103"/>
      <c r="E12" s="178" t="s">
        <v>480</v>
      </c>
      <c r="F12" s="103"/>
      <c r="G12" s="103"/>
      <c r="H12" s="103"/>
      <c r="I12" s="103"/>
      <c r="J12" s="103"/>
      <c r="K12" s="100"/>
      <c r="L12" s="100"/>
      <c r="M12" s="101"/>
      <c r="N12" s="100"/>
      <c r="O12" s="102"/>
      <c r="P12" s="76"/>
      <c r="Q12" s="211" t="s">
        <v>29</v>
      </c>
      <c r="R12" s="209"/>
      <c r="S12" s="209"/>
      <c r="T12" s="209"/>
      <c r="U12" s="209"/>
      <c r="V12" s="209"/>
      <c r="W12" s="209"/>
      <c r="X12" s="210"/>
      <c r="Y12" s="114">
        <v>1768</v>
      </c>
      <c r="Z12" s="122">
        <f>Y12/9</f>
        <v>196.44444444444446</v>
      </c>
      <c r="AA12" s="15"/>
      <c r="AB12" s="13"/>
      <c r="AC12" s="16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customHeight="1">
      <c r="A13" s="94" t="s">
        <v>80</v>
      </c>
      <c r="B13" s="86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0"/>
      <c r="Q13" s="89"/>
      <c r="R13" s="89"/>
      <c r="S13" s="90"/>
      <c r="T13" s="91"/>
      <c r="U13" s="91"/>
      <c r="V13" s="91"/>
      <c r="W13" s="91"/>
      <c r="X13" s="91"/>
      <c r="Y13" s="92"/>
      <c r="Z13" s="93"/>
      <c r="AA13" s="15"/>
      <c r="AB13" s="13"/>
      <c r="AC13" s="1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20"/>
      <c r="B14" s="20"/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59"/>
      <c r="R14" s="59"/>
      <c r="S14" s="60"/>
      <c r="T14" s="61"/>
      <c r="U14" s="61"/>
      <c r="V14" s="61"/>
      <c r="W14" s="61"/>
      <c r="X14" s="61"/>
      <c r="Y14" s="57"/>
      <c r="Z14" s="58"/>
      <c r="AA14" s="21"/>
      <c r="AB14" s="23"/>
      <c r="AC14" s="2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64" t="s">
        <v>737</v>
      </c>
      <c r="B15" s="20"/>
      <c r="C15" s="95" t="s">
        <v>37</v>
      </c>
      <c r="D15" s="96" t="s">
        <v>3</v>
      </c>
      <c r="E15" s="194" t="s">
        <v>276</v>
      </c>
      <c r="F15" s="195"/>
      <c r="G15" s="195"/>
      <c r="H15" s="195"/>
      <c r="I15" s="196"/>
      <c r="J15" s="197" t="s">
        <v>754</v>
      </c>
      <c r="K15" s="198"/>
      <c r="L15" s="199"/>
      <c r="M15" s="97" t="s">
        <v>63</v>
      </c>
      <c r="N15" s="22"/>
      <c r="O15" s="22"/>
      <c r="P15" s="22"/>
      <c r="Q15" s="59"/>
      <c r="R15" s="59"/>
      <c r="S15" s="60"/>
      <c r="T15" s="61"/>
      <c r="U15" s="61"/>
      <c r="V15" s="61"/>
      <c r="W15" s="61"/>
      <c r="X15" s="61"/>
      <c r="Y15" s="57"/>
      <c r="Z15" s="58"/>
      <c r="AA15" s="21"/>
      <c r="AB15" s="23"/>
      <c r="AC15" s="2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20"/>
      <c r="B16" s="20"/>
      <c r="C16" s="95" t="s">
        <v>85</v>
      </c>
      <c r="D16" s="96" t="s">
        <v>3</v>
      </c>
      <c r="E16" s="194" t="s">
        <v>17</v>
      </c>
      <c r="F16" s="195"/>
      <c r="G16" s="195"/>
      <c r="H16" s="195"/>
      <c r="I16" s="196"/>
      <c r="J16" s="197" t="s">
        <v>742</v>
      </c>
      <c r="K16" s="198"/>
      <c r="L16" s="199"/>
      <c r="M16" s="97" t="s">
        <v>76</v>
      </c>
      <c r="N16" s="22"/>
      <c r="O16" s="22"/>
      <c r="P16" s="22"/>
      <c r="Q16" s="59"/>
      <c r="R16" s="59"/>
      <c r="S16" s="60"/>
      <c r="T16" s="61"/>
      <c r="U16" s="61"/>
      <c r="V16" s="61"/>
      <c r="W16" s="61"/>
      <c r="X16" s="61"/>
      <c r="Y16" s="57"/>
      <c r="Z16" s="58"/>
      <c r="AA16" s="21"/>
      <c r="AB16" s="23"/>
      <c r="AC16" s="2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20"/>
      <c r="B17" s="20"/>
      <c r="C17" s="95" t="s">
        <v>33</v>
      </c>
      <c r="D17" s="96" t="s">
        <v>3</v>
      </c>
      <c r="E17" s="194" t="s">
        <v>18</v>
      </c>
      <c r="F17" s="195"/>
      <c r="G17" s="195"/>
      <c r="H17" s="195"/>
      <c r="I17" s="196"/>
      <c r="J17" s="197" t="s">
        <v>738</v>
      </c>
      <c r="K17" s="198"/>
      <c r="L17" s="199"/>
      <c r="M17" s="97" t="s">
        <v>113</v>
      </c>
      <c r="N17" s="22"/>
      <c r="O17" s="22"/>
      <c r="P17" s="22"/>
      <c r="Q17" s="59"/>
      <c r="R17" s="59"/>
      <c r="S17" s="60"/>
      <c r="T17" s="61"/>
      <c r="U17" s="61"/>
      <c r="V17" s="61"/>
      <c r="W17" s="61"/>
      <c r="X17" s="61"/>
      <c r="Y17" s="57"/>
      <c r="Z17" s="58"/>
      <c r="AA17" s="21"/>
      <c r="AB17" s="23"/>
      <c r="AC17" s="2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64" t="s">
        <v>698</v>
      </c>
      <c r="B18" s="20"/>
      <c r="C18" s="95" t="s">
        <v>18</v>
      </c>
      <c r="D18" s="96" t="s">
        <v>3</v>
      </c>
      <c r="E18" s="194" t="s">
        <v>25</v>
      </c>
      <c r="F18" s="195"/>
      <c r="G18" s="195"/>
      <c r="H18" s="195"/>
      <c r="I18" s="196"/>
      <c r="J18" s="197" t="s">
        <v>699</v>
      </c>
      <c r="K18" s="198"/>
      <c r="L18" s="199"/>
      <c r="M18" s="97" t="s">
        <v>63</v>
      </c>
      <c r="N18" s="22"/>
      <c r="O18" s="22"/>
      <c r="P18" s="22"/>
      <c r="Q18" s="59"/>
      <c r="R18" s="59"/>
      <c r="S18" s="60"/>
      <c r="T18" s="61"/>
      <c r="U18" s="61"/>
      <c r="V18" s="61"/>
      <c r="W18" s="61"/>
      <c r="X18" s="61"/>
      <c r="Y18" s="57"/>
      <c r="Z18" s="58"/>
      <c r="AA18" s="21"/>
      <c r="AB18" s="23"/>
      <c r="AC18" s="2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64"/>
      <c r="B19" s="20"/>
      <c r="C19" s="95" t="s">
        <v>29</v>
      </c>
      <c r="D19" s="96" t="s">
        <v>3</v>
      </c>
      <c r="E19" s="194" t="s">
        <v>17</v>
      </c>
      <c r="F19" s="195"/>
      <c r="G19" s="195"/>
      <c r="H19" s="195"/>
      <c r="I19" s="196"/>
      <c r="J19" s="197" t="s">
        <v>706</v>
      </c>
      <c r="K19" s="198"/>
      <c r="L19" s="199"/>
      <c r="M19" s="97" t="s">
        <v>113</v>
      </c>
      <c r="N19" s="22"/>
      <c r="O19" s="22"/>
      <c r="P19" s="22"/>
      <c r="Q19" s="59"/>
      <c r="R19" s="59"/>
      <c r="S19" s="60"/>
      <c r="T19" s="61"/>
      <c r="U19" s="61"/>
      <c r="V19" s="61"/>
      <c r="W19" s="61"/>
      <c r="X19" s="61"/>
      <c r="Y19" s="57"/>
      <c r="Z19" s="58"/>
      <c r="AA19" s="21"/>
      <c r="AB19" s="23"/>
      <c r="AC19" s="24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64"/>
      <c r="B20" s="20"/>
      <c r="C20" s="95" t="s">
        <v>33</v>
      </c>
      <c r="D20" s="96" t="s">
        <v>3</v>
      </c>
      <c r="E20" s="194" t="s">
        <v>85</v>
      </c>
      <c r="F20" s="195"/>
      <c r="G20" s="195"/>
      <c r="H20" s="195"/>
      <c r="I20" s="196"/>
      <c r="J20" s="197" t="s">
        <v>725</v>
      </c>
      <c r="K20" s="198"/>
      <c r="L20" s="199"/>
      <c r="M20" s="97" t="s">
        <v>113</v>
      </c>
      <c r="N20" s="22"/>
      <c r="O20" s="22"/>
      <c r="P20" s="22"/>
      <c r="Q20" s="59"/>
      <c r="R20" s="59"/>
      <c r="S20" s="60"/>
      <c r="T20" s="61"/>
      <c r="U20" s="61"/>
      <c r="V20" s="61"/>
      <c r="W20" s="61"/>
      <c r="X20" s="61"/>
      <c r="Y20" s="57"/>
      <c r="Z20" s="58"/>
      <c r="AA20" s="21"/>
      <c r="AB20" s="23"/>
      <c r="AC20" s="2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20"/>
      <c r="B21" s="20"/>
      <c r="C21" s="95" t="s">
        <v>23</v>
      </c>
      <c r="D21" s="96" t="s">
        <v>3</v>
      </c>
      <c r="E21" s="194" t="s">
        <v>37</v>
      </c>
      <c r="F21" s="195"/>
      <c r="G21" s="195"/>
      <c r="H21" s="195"/>
      <c r="I21" s="196"/>
      <c r="J21" s="197" t="s">
        <v>707</v>
      </c>
      <c r="K21" s="198"/>
      <c r="L21" s="199"/>
      <c r="M21" s="97" t="s">
        <v>113</v>
      </c>
      <c r="N21" s="22"/>
      <c r="O21" s="22"/>
      <c r="P21" s="22"/>
      <c r="Q21" s="59"/>
      <c r="R21" s="59"/>
      <c r="S21" s="60"/>
      <c r="T21" s="61"/>
      <c r="U21" s="61"/>
      <c r="V21" s="61"/>
      <c r="W21" s="61"/>
      <c r="X21" s="61"/>
      <c r="Y21" s="57"/>
      <c r="Z21" s="58"/>
      <c r="AA21" s="21"/>
      <c r="AB21" s="23"/>
      <c r="AC21" s="2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64" t="s">
        <v>693</v>
      </c>
      <c r="B22" s="20"/>
      <c r="C22" s="95" t="s">
        <v>23</v>
      </c>
      <c r="D22" s="96" t="s">
        <v>3</v>
      </c>
      <c r="E22" s="194" t="s">
        <v>25</v>
      </c>
      <c r="F22" s="195"/>
      <c r="G22" s="195"/>
      <c r="H22" s="195"/>
      <c r="I22" s="196"/>
      <c r="J22" s="197" t="s">
        <v>694</v>
      </c>
      <c r="K22" s="198"/>
      <c r="L22" s="199"/>
      <c r="M22" s="97" t="s">
        <v>113</v>
      </c>
      <c r="N22" s="22"/>
      <c r="O22" s="22"/>
      <c r="P22" s="22"/>
      <c r="Q22" s="59"/>
      <c r="R22" s="59"/>
      <c r="S22" s="60"/>
      <c r="T22" s="61"/>
      <c r="U22" s="61"/>
      <c r="V22" s="61"/>
      <c r="W22" s="61"/>
      <c r="X22" s="61"/>
      <c r="Y22" s="57"/>
      <c r="Z22" s="58"/>
      <c r="AA22" s="21"/>
      <c r="AB22" s="23"/>
      <c r="AC22" s="2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64" t="s">
        <v>666</v>
      </c>
      <c r="B23" s="20"/>
      <c r="C23" s="95" t="s">
        <v>18</v>
      </c>
      <c r="D23" s="96" t="s">
        <v>3</v>
      </c>
      <c r="E23" s="194" t="s">
        <v>17</v>
      </c>
      <c r="F23" s="195"/>
      <c r="G23" s="195"/>
      <c r="H23" s="195"/>
      <c r="I23" s="196"/>
      <c r="J23" s="197" t="s">
        <v>667</v>
      </c>
      <c r="K23" s="198"/>
      <c r="L23" s="199"/>
      <c r="M23" s="97" t="s">
        <v>62</v>
      </c>
      <c r="N23" s="22"/>
      <c r="O23" s="22"/>
      <c r="P23" s="22"/>
      <c r="Q23" s="59"/>
      <c r="R23" s="59"/>
      <c r="S23" s="60"/>
      <c r="T23" s="61"/>
      <c r="U23" s="61"/>
      <c r="V23" s="61"/>
      <c r="W23" s="61"/>
      <c r="X23" s="61"/>
      <c r="Y23" s="57"/>
      <c r="Z23" s="58"/>
      <c r="AA23" s="21"/>
      <c r="AB23" s="23"/>
      <c r="AC23" s="2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64"/>
      <c r="B24" s="20"/>
      <c r="C24" s="95" t="s">
        <v>25</v>
      </c>
      <c r="D24" s="96" t="s">
        <v>3</v>
      </c>
      <c r="E24" s="194" t="s">
        <v>33</v>
      </c>
      <c r="F24" s="195"/>
      <c r="G24" s="195"/>
      <c r="H24" s="195"/>
      <c r="I24" s="196"/>
      <c r="J24" s="197" t="s">
        <v>668</v>
      </c>
      <c r="K24" s="198"/>
      <c r="L24" s="199"/>
      <c r="M24" s="97" t="s">
        <v>115</v>
      </c>
      <c r="N24" s="22"/>
      <c r="O24" s="22"/>
      <c r="P24" s="22"/>
      <c r="Q24" s="59"/>
      <c r="R24" s="59"/>
      <c r="S24" s="60"/>
      <c r="T24" s="61"/>
      <c r="U24" s="61"/>
      <c r="V24" s="61"/>
      <c r="W24" s="61"/>
      <c r="X24" s="61"/>
      <c r="Y24" s="57"/>
      <c r="Z24" s="58"/>
      <c r="AA24" s="21"/>
      <c r="AB24" s="23"/>
      <c r="AC24" s="24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20"/>
      <c r="B25" s="20"/>
      <c r="C25" s="95" t="s">
        <v>29</v>
      </c>
      <c r="D25" s="96" t="s">
        <v>3</v>
      </c>
      <c r="E25" s="194" t="s">
        <v>23</v>
      </c>
      <c r="F25" s="195"/>
      <c r="G25" s="195"/>
      <c r="H25" s="195"/>
      <c r="I25" s="196"/>
      <c r="J25" s="197" t="s">
        <v>673</v>
      </c>
      <c r="K25" s="198"/>
      <c r="L25" s="199"/>
      <c r="M25" s="97" t="s">
        <v>113</v>
      </c>
      <c r="N25" s="22"/>
      <c r="O25" s="22"/>
      <c r="P25" s="22"/>
      <c r="Q25" s="59"/>
      <c r="R25" s="59"/>
      <c r="S25" s="60"/>
      <c r="T25" s="61"/>
      <c r="U25" s="61"/>
      <c r="V25" s="61"/>
      <c r="W25" s="61"/>
      <c r="X25" s="61"/>
      <c r="Y25" s="57"/>
      <c r="Z25" s="58"/>
      <c r="AA25" s="21"/>
      <c r="AB25" s="23"/>
      <c r="AC25" s="2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64"/>
      <c r="B26" s="20"/>
      <c r="C26" s="95" t="s">
        <v>64</v>
      </c>
      <c r="D26" s="96" t="s">
        <v>3</v>
      </c>
      <c r="E26" s="194" t="s">
        <v>85</v>
      </c>
      <c r="F26" s="195"/>
      <c r="G26" s="195"/>
      <c r="H26" s="195"/>
      <c r="I26" s="196"/>
      <c r="J26" s="197" t="s">
        <v>692</v>
      </c>
      <c r="K26" s="198"/>
      <c r="L26" s="199"/>
      <c r="M26" s="97" t="s">
        <v>62</v>
      </c>
      <c r="N26" s="22"/>
      <c r="O26" s="22"/>
      <c r="P26" s="22"/>
      <c r="Q26" s="59"/>
      <c r="R26" s="59"/>
      <c r="S26" s="60"/>
      <c r="T26" s="61"/>
      <c r="U26" s="61"/>
      <c r="V26" s="61"/>
      <c r="W26" s="61"/>
      <c r="X26" s="61"/>
      <c r="Y26" s="57"/>
      <c r="Z26" s="58"/>
      <c r="AA26" s="21"/>
      <c r="AB26" s="23"/>
      <c r="AC26" s="2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64" t="s">
        <v>646</v>
      </c>
      <c r="B27" s="20"/>
      <c r="C27" s="95" t="s">
        <v>18</v>
      </c>
      <c r="D27" s="96" t="s">
        <v>3</v>
      </c>
      <c r="E27" s="194" t="s">
        <v>85</v>
      </c>
      <c r="F27" s="195"/>
      <c r="G27" s="195"/>
      <c r="H27" s="195"/>
      <c r="I27" s="196"/>
      <c r="J27" s="197" t="s">
        <v>647</v>
      </c>
      <c r="K27" s="198"/>
      <c r="L27" s="199"/>
      <c r="M27" s="97" t="s">
        <v>62</v>
      </c>
      <c r="N27" s="22"/>
      <c r="O27" s="22"/>
      <c r="P27" s="22"/>
      <c r="Q27" s="59"/>
      <c r="R27" s="59"/>
      <c r="S27" s="60"/>
      <c r="T27" s="61"/>
      <c r="U27" s="61"/>
      <c r="V27" s="61"/>
      <c r="W27" s="61"/>
      <c r="X27" s="61"/>
      <c r="Y27" s="57"/>
      <c r="Z27" s="58"/>
      <c r="AA27" s="21"/>
      <c r="AB27" s="23"/>
      <c r="AC27" s="2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64"/>
      <c r="B28" s="20"/>
      <c r="C28" s="95" t="s">
        <v>17</v>
      </c>
      <c r="D28" s="96" t="s">
        <v>3</v>
      </c>
      <c r="E28" s="194" t="s">
        <v>25</v>
      </c>
      <c r="F28" s="195"/>
      <c r="G28" s="195"/>
      <c r="H28" s="195"/>
      <c r="I28" s="196"/>
      <c r="J28" s="197" t="s">
        <v>684</v>
      </c>
      <c r="K28" s="198"/>
      <c r="L28" s="199"/>
      <c r="M28" s="97" t="s">
        <v>62</v>
      </c>
      <c r="N28" s="22"/>
      <c r="O28" s="22"/>
      <c r="P28" s="22"/>
      <c r="Q28" s="59"/>
      <c r="R28" s="59"/>
      <c r="S28" s="60"/>
      <c r="T28" s="61"/>
      <c r="U28" s="61"/>
      <c r="V28" s="61"/>
      <c r="W28" s="61"/>
      <c r="X28" s="61"/>
      <c r="Y28" s="57"/>
      <c r="Z28" s="58"/>
      <c r="AA28" s="21"/>
      <c r="AB28" s="23"/>
      <c r="AC28" s="2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20"/>
      <c r="B29" s="20"/>
      <c r="C29" s="95" t="s">
        <v>64</v>
      </c>
      <c r="D29" s="96" t="s">
        <v>3</v>
      </c>
      <c r="E29" s="194" t="s">
        <v>29</v>
      </c>
      <c r="F29" s="195"/>
      <c r="G29" s="195"/>
      <c r="H29" s="195"/>
      <c r="I29" s="196"/>
      <c r="J29" s="197" t="s">
        <v>663</v>
      </c>
      <c r="K29" s="198"/>
      <c r="L29" s="199"/>
      <c r="M29" s="97" t="s">
        <v>63</v>
      </c>
      <c r="N29" s="22"/>
      <c r="O29" s="22"/>
      <c r="P29" s="22"/>
      <c r="Q29" s="59"/>
      <c r="R29" s="59"/>
      <c r="S29" s="60"/>
      <c r="T29" s="61"/>
      <c r="U29" s="61"/>
      <c r="V29" s="61"/>
      <c r="W29" s="61"/>
      <c r="X29" s="61"/>
      <c r="Y29" s="57"/>
      <c r="Z29" s="58"/>
      <c r="AA29" s="21"/>
      <c r="AB29" s="23"/>
      <c r="AC29" s="2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64"/>
      <c r="B30" s="20"/>
      <c r="C30" s="95" t="s">
        <v>37</v>
      </c>
      <c r="D30" s="96" t="s">
        <v>3</v>
      </c>
      <c r="E30" s="194" t="s">
        <v>33</v>
      </c>
      <c r="F30" s="195"/>
      <c r="G30" s="195"/>
      <c r="H30" s="195"/>
      <c r="I30" s="196"/>
      <c r="J30" s="197" t="s">
        <v>655</v>
      </c>
      <c r="K30" s="198"/>
      <c r="L30" s="199"/>
      <c r="M30" s="97" t="s">
        <v>63</v>
      </c>
      <c r="N30" s="22"/>
      <c r="O30" s="22"/>
      <c r="P30" s="22"/>
      <c r="Q30" s="59"/>
      <c r="R30" s="59"/>
      <c r="S30" s="60"/>
      <c r="T30" s="61"/>
      <c r="U30" s="61"/>
      <c r="V30" s="61"/>
      <c r="W30" s="61"/>
      <c r="X30" s="61"/>
      <c r="Y30" s="57"/>
      <c r="Z30" s="58"/>
      <c r="AA30" s="21"/>
      <c r="AB30" s="23"/>
      <c r="AC30" s="2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64" t="s">
        <v>608</v>
      </c>
      <c r="B31" s="20"/>
      <c r="C31" s="95" t="s">
        <v>18</v>
      </c>
      <c r="D31" s="96" t="s">
        <v>3</v>
      </c>
      <c r="E31" s="194" t="s">
        <v>29</v>
      </c>
      <c r="F31" s="195"/>
      <c r="G31" s="195"/>
      <c r="H31" s="195"/>
      <c r="I31" s="196"/>
      <c r="J31" s="197" t="s">
        <v>610</v>
      </c>
      <c r="K31" s="198"/>
      <c r="L31" s="199"/>
      <c r="M31" s="97" t="s">
        <v>62</v>
      </c>
      <c r="N31" s="22"/>
      <c r="O31" s="22"/>
      <c r="P31" s="22"/>
      <c r="Q31" s="59"/>
      <c r="R31" s="59"/>
      <c r="S31" s="60"/>
      <c r="T31" s="61"/>
      <c r="U31" s="61"/>
      <c r="V31" s="61"/>
      <c r="W31" s="61"/>
      <c r="X31" s="61"/>
      <c r="Y31" s="57"/>
      <c r="Z31" s="58"/>
      <c r="AA31" s="21"/>
      <c r="AB31" s="23"/>
      <c r="AC31" s="2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64"/>
      <c r="B32" s="20"/>
      <c r="C32" s="95" t="s">
        <v>25</v>
      </c>
      <c r="D32" s="96" t="s">
        <v>3</v>
      </c>
      <c r="E32" s="194" t="s">
        <v>276</v>
      </c>
      <c r="F32" s="195"/>
      <c r="G32" s="195"/>
      <c r="H32" s="195"/>
      <c r="I32" s="196"/>
      <c r="J32" s="197" t="s">
        <v>609</v>
      </c>
      <c r="K32" s="198"/>
      <c r="L32" s="199"/>
      <c r="M32" s="97" t="s">
        <v>76</v>
      </c>
      <c r="N32" s="22"/>
      <c r="O32" s="22"/>
      <c r="P32" s="22"/>
      <c r="Q32" s="59"/>
      <c r="R32" s="59"/>
      <c r="S32" s="60"/>
      <c r="T32" s="61"/>
      <c r="U32" s="61"/>
      <c r="V32" s="61"/>
      <c r="W32" s="61"/>
      <c r="X32" s="61"/>
      <c r="Y32" s="57"/>
      <c r="Z32" s="58"/>
      <c r="AA32" s="21"/>
      <c r="AB32" s="23"/>
      <c r="AC32" s="2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20"/>
      <c r="B33" s="20"/>
      <c r="C33" s="95" t="s">
        <v>23</v>
      </c>
      <c r="D33" s="96" t="s">
        <v>3</v>
      </c>
      <c r="E33" s="194" t="s">
        <v>33</v>
      </c>
      <c r="F33" s="195"/>
      <c r="G33" s="195"/>
      <c r="H33" s="195"/>
      <c r="I33" s="196"/>
      <c r="J33" s="197" t="s">
        <v>614</v>
      </c>
      <c r="K33" s="198"/>
      <c r="L33" s="199"/>
      <c r="M33" s="97" t="s">
        <v>115</v>
      </c>
      <c r="N33" s="22"/>
      <c r="O33" s="22"/>
      <c r="P33" s="22"/>
      <c r="Q33" s="59"/>
      <c r="R33" s="59"/>
      <c r="S33" s="60"/>
      <c r="T33" s="61"/>
      <c r="U33" s="61"/>
      <c r="V33" s="61"/>
      <c r="W33" s="61"/>
      <c r="X33" s="61"/>
      <c r="Y33" s="57"/>
      <c r="Z33" s="58"/>
      <c r="AA33" s="21"/>
      <c r="AB33" s="23"/>
      <c r="AC33" s="24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64"/>
      <c r="B34" s="20"/>
      <c r="C34" s="95" t="s">
        <v>17</v>
      </c>
      <c r="D34" s="96" t="s">
        <v>3</v>
      </c>
      <c r="E34" s="194" t="s">
        <v>37</v>
      </c>
      <c r="F34" s="195"/>
      <c r="G34" s="195"/>
      <c r="H34" s="195"/>
      <c r="I34" s="196"/>
      <c r="J34" s="197" t="s">
        <v>615</v>
      </c>
      <c r="K34" s="198"/>
      <c r="L34" s="199"/>
      <c r="M34" s="97" t="s">
        <v>76</v>
      </c>
      <c r="N34" s="22"/>
      <c r="O34" s="22"/>
      <c r="P34" s="22"/>
      <c r="Q34" s="59"/>
      <c r="R34" s="59"/>
      <c r="S34" s="60"/>
      <c r="T34" s="61"/>
      <c r="U34" s="61"/>
      <c r="V34" s="61"/>
      <c r="W34" s="61"/>
      <c r="X34" s="61"/>
      <c r="Y34" s="57"/>
      <c r="Z34" s="58"/>
      <c r="AA34" s="21"/>
      <c r="AB34" s="23"/>
      <c r="AC34" s="2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64" t="s">
        <v>585</v>
      </c>
      <c r="B35" s="20"/>
      <c r="C35" s="95" t="s">
        <v>85</v>
      </c>
      <c r="D35" s="96" t="s">
        <v>3</v>
      </c>
      <c r="E35" s="194" t="s">
        <v>37</v>
      </c>
      <c r="F35" s="195"/>
      <c r="G35" s="195"/>
      <c r="H35" s="195"/>
      <c r="I35" s="196"/>
      <c r="J35" s="197" t="s">
        <v>605</v>
      </c>
      <c r="K35" s="198"/>
      <c r="L35" s="199"/>
      <c r="M35" s="97" t="s">
        <v>62</v>
      </c>
      <c r="N35" s="22"/>
      <c r="O35" s="22"/>
      <c r="P35" s="22"/>
      <c r="Q35" s="59"/>
      <c r="R35" s="59"/>
      <c r="S35" s="60"/>
      <c r="T35" s="61"/>
      <c r="U35" s="61"/>
      <c r="V35" s="61"/>
      <c r="W35" s="61"/>
      <c r="X35" s="61"/>
      <c r="Y35" s="57"/>
      <c r="Z35" s="58"/>
      <c r="AA35" s="21"/>
      <c r="AB35" s="23"/>
      <c r="AC35" s="24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64"/>
      <c r="B36" s="20"/>
      <c r="C36" s="95" t="s">
        <v>23</v>
      </c>
      <c r="D36" s="96" t="s">
        <v>3</v>
      </c>
      <c r="E36" s="194" t="s">
        <v>18</v>
      </c>
      <c r="F36" s="195"/>
      <c r="G36" s="195"/>
      <c r="H36" s="195"/>
      <c r="I36" s="196"/>
      <c r="J36" s="197" t="s">
        <v>586</v>
      </c>
      <c r="K36" s="198"/>
      <c r="L36" s="199"/>
      <c r="M36" s="97" t="s">
        <v>115</v>
      </c>
      <c r="N36" s="22"/>
      <c r="O36" s="22"/>
      <c r="P36" s="22"/>
      <c r="Q36" s="59"/>
      <c r="R36" s="59"/>
      <c r="S36" s="60"/>
      <c r="T36" s="61"/>
      <c r="U36" s="61"/>
      <c r="V36" s="61"/>
      <c r="W36" s="61"/>
      <c r="X36" s="61"/>
      <c r="Y36" s="57"/>
      <c r="Z36" s="58"/>
      <c r="AA36" s="21"/>
      <c r="AB36" s="23"/>
      <c r="AC36" s="2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20"/>
      <c r="B37" s="20"/>
      <c r="C37" s="95" t="s">
        <v>25</v>
      </c>
      <c r="D37" s="96" t="s">
        <v>3</v>
      </c>
      <c r="E37" s="194" t="s">
        <v>29</v>
      </c>
      <c r="F37" s="195"/>
      <c r="G37" s="195"/>
      <c r="H37" s="195"/>
      <c r="I37" s="196"/>
      <c r="J37" s="197" t="s">
        <v>587</v>
      </c>
      <c r="K37" s="198"/>
      <c r="L37" s="199"/>
      <c r="M37" s="97" t="s">
        <v>63</v>
      </c>
      <c r="N37" s="22"/>
      <c r="O37" s="22"/>
      <c r="P37" s="22"/>
      <c r="Q37" s="59"/>
      <c r="R37" s="59"/>
      <c r="S37" s="60"/>
      <c r="T37" s="61"/>
      <c r="U37" s="61"/>
      <c r="V37" s="61"/>
      <c r="W37" s="61"/>
      <c r="X37" s="61"/>
      <c r="Y37" s="57"/>
      <c r="Z37" s="58"/>
      <c r="AA37" s="21"/>
      <c r="AB37" s="23"/>
      <c r="AC37" s="2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64"/>
      <c r="B38" s="20"/>
      <c r="C38" s="95" t="s">
        <v>17</v>
      </c>
      <c r="D38" s="96" t="s">
        <v>3</v>
      </c>
      <c r="E38" s="194" t="s">
        <v>276</v>
      </c>
      <c r="F38" s="195"/>
      <c r="G38" s="195"/>
      <c r="H38" s="195"/>
      <c r="I38" s="196"/>
      <c r="J38" s="197" t="s">
        <v>591</v>
      </c>
      <c r="K38" s="198"/>
      <c r="L38" s="199"/>
      <c r="M38" s="97" t="s">
        <v>63</v>
      </c>
      <c r="N38" s="22"/>
      <c r="O38" s="22"/>
      <c r="P38" s="22"/>
      <c r="Q38" s="59"/>
      <c r="R38" s="59"/>
      <c r="S38" s="60"/>
      <c r="T38" s="61"/>
      <c r="U38" s="61"/>
      <c r="V38" s="61"/>
      <c r="W38" s="61"/>
      <c r="X38" s="61"/>
      <c r="Y38" s="57"/>
      <c r="Z38" s="58"/>
      <c r="AA38" s="21"/>
      <c r="AB38" s="23"/>
      <c r="AC38" s="24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64" t="s">
        <v>562</v>
      </c>
      <c r="B39" s="20"/>
      <c r="C39" s="95" t="s">
        <v>85</v>
      </c>
      <c r="D39" s="96" t="s">
        <v>3</v>
      </c>
      <c r="E39" s="194" t="s">
        <v>23</v>
      </c>
      <c r="F39" s="195"/>
      <c r="G39" s="195"/>
      <c r="H39" s="195"/>
      <c r="I39" s="196"/>
      <c r="J39" s="197" t="s">
        <v>563</v>
      </c>
      <c r="K39" s="198"/>
      <c r="L39" s="199"/>
      <c r="M39" s="97" t="s">
        <v>63</v>
      </c>
      <c r="N39" s="22"/>
      <c r="O39" s="22"/>
      <c r="P39" s="22"/>
      <c r="Q39" s="59"/>
      <c r="R39" s="59"/>
      <c r="S39" s="60"/>
      <c r="T39" s="61"/>
      <c r="U39" s="61"/>
      <c r="V39" s="61"/>
      <c r="W39" s="61"/>
      <c r="X39" s="61"/>
      <c r="Y39" s="57"/>
      <c r="Z39" s="58"/>
      <c r="AA39" s="21"/>
      <c r="AB39" s="23"/>
      <c r="AC39" s="24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64"/>
      <c r="B40" s="20"/>
      <c r="C40" s="95" t="s">
        <v>18</v>
      </c>
      <c r="D40" s="96" t="s">
        <v>3</v>
      </c>
      <c r="E40" s="194" t="s">
        <v>276</v>
      </c>
      <c r="F40" s="195"/>
      <c r="G40" s="195"/>
      <c r="H40" s="195"/>
      <c r="I40" s="196"/>
      <c r="J40" s="197" t="s">
        <v>564</v>
      </c>
      <c r="K40" s="198"/>
      <c r="L40" s="199"/>
      <c r="M40" s="97" t="s">
        <v>62</v>
      </c>
      <c r="N40" s="22"/>
      <c r="O40" s="22"/>
      <c r="P40" s="22"/>
      <c r="Q40" s="59"/>
      <c r="R40" s="59"/>
      <c r="S40" s="60"/>
      <c r="T40" s="61"/>
      <c r="U40" s="61"/>
      <c r="V40" s="61"/>
      <c r="W40" s="61"/>
      <c r="X40" s="61"/>
      <c r="Y40" s="57"/>
      <c r="Z40" s="58"/>
      <c r="AA40" s="21"/>
      <c r="AB40" s="23"/>
      <c r="AC40" s="2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20"/>
      <c r="B41" s="20"/>
      <c r="C41" s="95" t="s">
        <v>25</v>
      </c>
      <c r="D41" s="96" t="s">
        <v>3</v>
      </c>
      <c r="E41" s="194" t="s">
        <v>37</v>
      </c>
      <c r="F41" s="195"/>
      <c r="G41" s="195"/>
      <c r="H41" s="195"/>
      <c r="I41" s="196"/>
      <c r="J41" s="197" t="s">
        <v>565</v>
      </c>
      <c r="K41" s="198"/>
      <c r="L41" s="199"/>
      <c r="M41" s="97" t="s">
        <v>113</v>
      </c>
      <c r="N41" s="22"/>
      <c r="O41" s="22"/>
      <c r="P41" s="22"/>
      <c r="Q41" s="59"/>
      <c r="R41" s="59"/>
      <c r="S41" s="60"/>
      <c r="T41" s="61"/>
      <c r="U41" s="61"/>
      <c r="V41" s="61"/>
      <c r="W41" s="61"/>
      <c r="X41" s="61"/>
      <c r="Y41" s="57"/>
      <c r="Z41" s="58"/>
      <c r="AA41" s="21"/>
      <c r="AB41" s="23"/>
      <c r="AC41" s="24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64"/>
      <c r="B42" s="20"/>
      <c r="C42" s="95" t="s">
        <v>33</v>
      </c>
      <c r="D42" s="96" t="s">
        <v>3</v>
      </c>
      <c r="E42" s="194" t="s">
        <v>29</v>
      </c>
      <c r="F42" s="195"/>
      <c r="G42" s="195"/>
      <c r="H42" s="195"/>
      <c r="I42" s="196"/>
      <c r="J42" s="197" t="s">
        <v>604</v>
      </c>
      <c r="K42" s="198"/>
      <c r="L42" s="199"/>
      <c r="M42" s="97" t="s">
        <v>76</v>
      </c>
      <c r="N42" s="22"/>
      <c r="O42" s="22"/>
      <c r="P42" s="22"/>
      <c r="Q42" s="59"/>
      <c r="R42" s="59"/>
      <c r="S42" s="60"/>
      <c r="T42" s="61"/>
      <c r="U42" s="61"/>
      <c r="V42" s="61"/>
      <c r="W42" s="61"/>
      <c r="X42" s="61"/>
      <c r="Y42" s="57"/>
      <c r="Z42" s="58"/>
      <c r="AA42" s="21"/>
      <c r="AB42" s="23"/>
      <c r="AC42" s="24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64" t="s">
        <v>522</v>
      </c>
      <c r="B43" s="20"/>
      <c r="C43" s="95" t="s">
        <v>37</v>
      </c>
      <c r="D43" s="96" t="s">
        <v>3</v>
      </c>
      <c r="E43" s="194" t="s">
        <v>18</v>
      </c>
      <c r="F43" s="195"/>
      <c r="G43" s="195"/>
      <c r="H43" s="195"/>
      <c r="I43" s="196"/>
      <c r="J43" s="197" t="s">
        <v>523</v>
      </c>
      <c r="K43" s="198"/>
      <c r="L43" s="199"/>
      <c r="M43" s="97" t="s">
        <v>62</v>
      </c>
      <c r="N43" s="22"/>
      <c r="O43" s="22"/>
      <c r="P43" s="22"/>
      <c r="Q43" s="59"/>
      <c r="R43" s="59"/>
      <c r="S43" s="60"/>
      <c r="T43" s="61"/>
      <c r="U43" s="61"/>
      <c r="V43" s="61"/>
      <c r="W43" s="61"/>
      <c r="X43" s="61"/>
      <c r="Y43" s="57"/>
      <c r="Z43" s="58"/>
      <c r="AA43" s="21"/>
      <c r="AB43" s="23"/>
      <c r="AC43" s="24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64"/>
      <c r="B44" s="20"/>
      <c r="C44" s="95" t="s">
        <v>23</v>
      </c>
      <c r="D44" s="96" t="s">
        <v>3</v>
      </c>
      <c r="E44" s="194" t="s">
        <v>17</v>
      </c>
      <c r="F44" s="195"/>
      <c r="G44" s="195"/>
      <c r="H44" s="195"/>
      <c r="I44" s="196"/>
      <c r="J44" s="197" t="s">
        <v>569</v>
      </c>
      <c r="K44" s="198"/>
      <c r="L44" s="199"/>
      <c r="M44" s="97" t="s">
        <v>115</v>
      </c>
      <c r="N44" s="22"/>
      <c r="O44" s="22"/>
      <c r="P44" s="22"/>
      <c r="Q44" s="59"/>
      <c r="R44" s="59"/>
      <c r="S44" s="60"/>
      <c r="T44" s="61"/>
      <c r="U44" s="61"/>
      <c r="V44" s="61"/>
      <c r="W44" s="61"/>
      <c r="X44" s="61"/>
      <c r="Y44" s="57"/>
      <c r="Z44" s="58"/>
      <c r="AA44" s="21"/>
      <c r="AB44" s="23"/>
      <c r="AC44" s="24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20"/>
      <c r="B45" s="20"/>
      <c r="C45" s="95" t="s">
        <v>64</v>
      </c>
      <c r="D45" s="96" t="s">
        <v>3</v>
      </c>
      <c r="E45" s="194" t="s">
        <v>33</v>
      </c>
      <c r="F45" s="195"/>
      <c r="G45" s="195"/>
      <c r="H45" s="195"/>
      <c r="I45" s="196"/>
      <c r="J45" s="197" t="s">
        <v>532</v>
      </c>
      <c r="K45" s="198"/>
      <c r="L45" s="199"/>
      <c r="M45" s="97" t="s">
        <v>113</v>
      </c>
      <c r="N45" s="22"/>
      <c r="O45" s="22"/>
      <c r="P45" s="22"/>
      <c r="Q45" s="59"/>
      <c r="R45" s="59"/>
      <c r="S45" s="60"/>
      <c r="T45" s="61"/>
      <c r="U45" s="61"/>
      <c r="V45" s="61"/>
      <c r="W45" s="61"/>
      <c r="X45" s="61"/>
      <c r="Y45" s="57"/>
      <c r="Z45" s="58"/>
      <c r="AA45" s="21"/>
      <c r="AB45" s="23"/>
      <c r="AC45" s="24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64"/>
      <c r="B46" s="20"/>
      <c r="C46" s="95" t="s">
        <v>29</v>
      </c>
      <c r="D46" s="96" t="s">
        <v>3</v>
      </c>
      <c r="E46" s="194" t="s">
        <v>85</v>
      </c>
      <c r="F46" s="195"/>
      <c r="G46" s="195"/>
      <c r="H46" s="195"/>
      <c r="I46" s="196"/>
      <c r="J46" s="197" t="s">
        <v>531</v>
      </c>
      <c r="K46" s="198"/>
      <c r="L46" s="199"/>
      <c r="M46" s="97" t="s">
        <v>115</v>
      </c>
      <c r="N46" s="22"/>
      <c r="O46" s="22"/>
      <c r="P46" s="22"/>
      <c r="Q46" s="59"/>
      <c r="R46" s="59"/>
      <c r="S46" s="60"/>
      <c r="T46" s="61"/>
      <c r="U46" s="61"/>
      <c r="V46" s="61"/>
      <c r="W46" s="61"/>
      <c r="X46" s="61"/>
      <c r="Y46" s="57"/>
      <c r="Z46" s="58"/>
      <c r="AA46" s="21"/>
      <c r="AB46" s="23"/>
      <c r="AC46" s="24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64" t="s">
        <v>509</v>
      </c>
      <c r="B47" s="20"/>
      <c r="C47" s="95" t="s">
        <v>37</v>
      </c>
      <c r="D47" s="96" t="s">
        <v>3</v>
      </c>
      <c r="E47" s="194" t="s">
        <v>29</v>
      </c>
      <c r="F47" s="195"/>
      <c r="G47" s="195"/>
      <c r="H47" s="195"/>
      <c r="I47" s="196"/>
      <c r="J47" s="197" t="s">
        <v>511</v>
      </c>
      <c r="K47" s="198"/>
      <c r="L47" s="199"/>
      <c r="M47" s="97" t="s">
        <v>62</v>
      </c>
      <c r="N47" s="22"/>
      <c r="O47" s="22"/>
      <c r="P47" s="22"/>
      <c r="Q47" s="59"/>
      <c r="R47" s="59"/>
      <c r="S47" s="60"/>
      <c r="T47" s="61"/>
      <c r="U47" s="61"/>
      <c r="V47" s="61"/>
      <c r="W47" s="61"/>
      <c r="X47" s="61"/>
      <c r="Y47" s="57"/>
      <c r="Z47" s="58"/>
      <c r="AA47" s="21"/>
      <c r="AB47" s="23"/>
      <c r="AC47" s="24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64"/>
      <c r="B48" s="20"/>
      <c r="C48" s="95" t="s">
        <v>85</v>
      </c>
      <c r="D48" s="96" t="s">
        <v>3</v>
      </c>
      <c r="E48" s="194" t="s">
        <v>25</v>
      </c>
      <c r="F48" s="195"/>
      <c r="G48" s="195"/>
      <c r="H48" s="195"/>
      <c r="I48" s="196"/>
      <c r="J48" s="197" t="s">
        <v>525</v>
      </c>
      <c r="K48" s="198"/>
      <c r="L48" s="199"/>
      <c r="M48" s="97" t="s">
        <v>76</v>
      </c>
      <c r="N48" s="22"/>
      <c r="O48" s="22"/>
      <c r="P48" s="22"/>
      <c r="Q48" s="59"/>
      <c r="R48" s="59"/>
      <c r="S48" s="60"/>
      <c r="T48" s="61"/>
      <c r="U48" s="61"/>
      <c r="V48" s="61"/>
      <c r="W48" s="61"/>
      <c r="X48" s="61"/>
      <c r="Y48" s="57"/>
      <c r="Z48" s="58"/>
      <c r="AA48" s="21"/>
      <c r="AB48" s="23"/>
      <c r="AC48" s="2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20"/>
      <c r="B49" s="20"/>
      <c r="C49" s="95" t="s">
        <v>33</v>
      </c>
      <c r="D49" s="96" t="s">
        <v>3</v>
      </c>
      <c r="E49" s="194" t="s">
        <v>17</v>
      </c>
      <c r="F49" s="195"/>
      <c r="G49" s="195"/>
      <c r="H49" s="195"/>
      <c r="I49" s="196"/>
      <c r="J49" s="197" t="s">
        <v>510</v>
      </c>
      <c r="K49" s="198"/>
      <c r="L49" s="199"/>
      <c r="M49" s="97" t="s">
        <v>63</v>
      </c>
      <c r="N49" s="22"/>
      <c r="O49" s="22"/>
      <c r="P49" s="22"/>
      <c r="Q49" s="59"/>
      <c r="R49" s="59"/>
      <c r="S49" s="60"/>
      <c r="T49" s="61"/>
      <c r="U49" s="61"/>
      <c r="V49" s="61"/>
      <c r="W49" s="61"/>
      <c r="X49" s="61"/>
      <c r="Y49" s="57"/>
      <c r="Z49" s="58"/>
      <c r="AA49" s="21"/>
      <c r="AB49" s="23"/>
      <c r="AC49" s="24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64"/>
      <c r="B50" s="20"/>
      <c r="C50" s="95" t="s">
        <v>64</v>
      </c>
      <c r="D50" s="96" t="s">
        <v>3</v>
      </c>
      <c r="E50" s="194" t="s">
        <v>23</v>
      </c>
      <c r="F50" s="195"/>
      <c r="G50" s="195"/>
      <c r="H50" s="195"/>
      <c r="I50" s="196"/>
      <c r="J50" s="197" t="s">
        <v>515</v>
      </c>
      <c r="K50" s="198"/>
      <c r="L50" s="199"/>
      <c r="M50" s="97" t="s">
        <v>76</v>
      </c>
      <c r="N50" s="22"/>
      <c r="O50" s="22"/>
      <c r="P50" s="22"/>
      <c r="Q50" s="59"/>
      <c r="R50" s="59"/>
      <c r="S50" s="60"/>
      <c r="T50" s="61"/>
      <c r="U50" s="61"/>
      <c r="V50" s="61"/>
      <c r="W50" s="61"/>
      <c r="X50" s="61"/>
      <c r="Y50" s="57"/>
      <c r="Z50" s="58"/>
      <c r="AA50" s="21"/>
      <c r="AB50" s="23"/>
      <c r="AC50" s="24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64" t="s">
        <v>463</v>
      </c>
      <c r="B51" s="20"/>
      <c r="C51" s="95" t="s">
        <v>33</v>
      </c>
      <c r="D51" s="96" t="s">
        <v>3</v>
      </c>
      <c r="E51" s="194" t="s">
        <v>18</v>
      </c>
      <c r="F51" s="195"/>
      <c r="G51" s="195"/>
      <c r="H51" s="195"/>
      <c r="I51" s="196"/>
      <c r="J51" s="197" t="s">
        <v>464</v>
      </c>
      <c r="K51" s="200"/>
      <c r="L51" s="201"/>
      <c r="M51" s="97" t="s">
        <v>115</v>
      </c>
      <c r="N51" s="22"/>
      <c r="O51" s="22"/>
      <c r="P51" s="22"/>
      <c r="Q51" s="59"/>
      <c r="R51" s="59"/>
      <c r="S51" s="60"/>
      <c r="T51" s="61"/>
      <c r="U51" s="61"/>
      <c r="V51" s="61"/>
      <c r="W51" s="61"/>
      <c r="X51" s="61"/>
      <c r="Y51" s="57"/>
      <c r="Z51" s="58"/>
      <c r="AA51" s="21"/>
      <c r="AB51" s="23"/>
      <c r="AC51" s="24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64"/>
      <c r="B52" s="20"/>
      <c r="C52" s="95" t="s">
        <v>23</v>
      </c>
      <c r="D52" s="96" t="s">
        <v>3</v>
      </c>
      <c r="E52" s="194" t="s">
        <v>25</v>
      </c>
      <c r="F52" s="195"/>
      <c r="G52" s="195"/>
      <c r="H52" s="195"/>
      <c r="I52" s="196"/>
      <c r="J52" s="197" t="s">
        <v>465</v>
      </c>
      <c r="K52" s="200"/>
      <c r="L52" s="201"/>
      <c r="M52" s="97" t="s">
        <v>62</v>
      </c>
      <c r="N52" s="22"/>
      <c r="O52" s="22"/>
      <c r="P52" s="22"/>
      <c r="Q52" s="59"/>
      <c r="R52" s="59"/>
      <c r="S52" s="60"/>
      <c r="T52" s="61"/>
      <c r="U52" s="61"/>
      <c r="V52" s="61"/>
      <c r="W52" s="61"/>
      <c r="X52" s="61"/>
      <c r="Y52" s="57"/>
      <c r="Z52" s="58"/>
      <c r="AA52" s="21"/>
      <c r="AB52" s="23"/>
      <c r="AC52" s="24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64"/>
      <c r="B53" s="20"/>
      <c r="C53" s="95" t="s">
        <v>37</v>
      </c>
      <c r="D53" s="96" t="s">
        <v>3</v>
      </c>
      <c r="E53" s="194" t="s">
        <v>276</v>
      </c>
      <c r="F53" s="195"/>
      <c r="G53" s="195"/>
      <c r="H53" s="195"/>
      <c r="I53" s="196"/>
      <c r="J53" s="197" t="s">
        <v>490</v>
      </c>
      <c r="K53" s="200"/>
      <c r="L53" s="201"/>
      <c r="M53" s="97" t="s">
        <v>62</v>
      </c>
      <c r="N53" s="22"/>
      <c r="O53" s="22"/>
      <c r="P53" s="22"/>
      <c r="Q53" s="59"/>
      <c r="R53" s="59"/>
      <c r="S53" s="60"/>
      <c r="T53" s="61"/>
      <c r="U53" s="61"/>
      <c r="V53" s="61"/>
      <c r="W53" s="61"/>
      <c r="X53" s="61"/>
      <c r="Y53" s="57"/>
      <c r="Z53" s="58"/>
      <c r="AA53" s="21"/>
      <c r="AB53" s="23"/>
      <c r="AC53" s="24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20"/>
      <c r="B54" s="20"/>
      <c r="C54" s="95" t="s">
        <v>85</v>
      </c>
      <c r="D54" s="96" t="s">
        <v>3</v>
      </c>
      <c r="E54" s="194" t="s">
        <v>17</v>
      </c>
      <c r="F54" s="195"/>
      <c r="G54" s="195"/>
      <c r="H54" s="195"/>
      <c r="I54" s="196"/>
      <c r="J54" s="197" t="s">
        <v>471</v>
      </c>
      <c r="K54" s="198"/>
      <c r="L54" s="199"/>
      <c r="M54" s="97" t="s">
        <v>115</v>
      </c>
      <c r="N54" s="22"/>
      <c r="O54" s="22"/>
      <c r="P54" s="22"/>
      <c r="Q54" s="59"/>
      <c r="R54" s="59"/>
      <c r="S54" s="60"/>
      <c r="T54" s="61"/>
      <c r="U54" s="61"/>
      <c r="V54" s="61"/>
      <c r="W54" s="61"/>
      <c r="X54" s="61"/>
      <c r="Y54" s="57"/>
      <c r="Z54" s="58"/>
      <c r="AA54" s="21"/>
      <c r="AB54" s="23"/>
      <c r="AC54" s="24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64"/>
      <c r="B55" s="20"/>
      <c r="C55" s="95" t="s">
        <v>29</v>
      </c>
      <c r="D55" s="96" t="s">
        <v>3</v>
      </c>
      <c r="E55" s="194" t="s">
        <v>28</v>
      </c>
      <c r="F55" s="195"/>
      <c r="G55" s="195"/>
      <c r="H55" s="195"/>
      <c r="I55" s="196"/>
      <c r="J55" s="197" t="s">
        <v>479</v>
      </c>
      <c r="K55" s="200"/>
      <c r="L55" s="201"/>
      <c r="M55" s="97"/>
      <c r="N55" s="22"/>
      <c r="O55" s="22"/>
      <c r="P55" s="22"/>
      <c r="Q55" s="59"/>
      <c r="R55" s="59"/>
      <c r="S55" s="60"/>
      <c r="T55" s="61"/>
      <c r="U55" s="61"/>
      <c r="V55" s="61"/>
      <c r="W55" s="61"/>
      <c r="X55" s="61"/>
      <c r="Y55" s="57"/>
      <c r="Z55" s="58"/>
      <c r="AA55" s="21"/>
      <c r="AB55" s="23"/>
      <c r="AC55" s="24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64" t="s">
        <v>430</v>
      </c>
      <c r="B56" s="20"/>
      <c r="C56" s="95" t="s">
        <v>18</v>
      </c>
      <c r="D56" s="96" t="s">
        <v>3</v>
      </c>
      <c r="E56" s="194" t="s">
        <v>25</v>
      </c>
      <c r="F56" s="195"/>
      <c r="G56" s="195"/>
      <c r="H56" s="195"/>
      <c r="I56" s="196"/>
      <c r="J56" s="197" t="s">
        <v>431</v>
      </c>
      <c r="K56" s="200"/>
      <c r="L56" s="201"/>
      <c r="M56" s="97" t="s">
        <v>63</v>
      </c>
      <c r="N56" s="22"/>
      <c r="O56" s="22"/>
      <c r="P56" s="22"/>
      <c r="Q56" s="59"/>
      <c r="R56" s="59"/>
      <c r="S56" s="60"/>
      <c r="T56" s="61"/>
      <c r="U56" s="61"/>
      <c r="V56" s="61"/>
      <c r="W56" s="61"/>
      <c r="X56" s="61"/>
      <c r="Y56" s="57"/>
      <c r="Z56" s="58"/>
      <c r="AA56" s="21"/>
      <c r="AB56" s="23"/>
      <c r="AC56" s="24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64"/>
      <c r="B57" s="20"/>
      <c r="C57" s="95" t="s">
        <v>29</v>
      </c>
      <c r="D57" s="96" t="s">
        <v>3</v>
      </c>
      <c r="E57" s="194" t="s">
        <v>17</v>
      </c>
      <c r="F57" s="195"/>
      <c r="G57" s="195"/>
      <c r="H57" s="195"/>
      <c r="I57" s="196"/>
      <c r="J57" s="197" t="s">
        <v>489</v>
      </c>
      <c r="K57" s="200"/>
      <c r="L57" s="201"/>
      <c r="M57" s="97" t="s">
        <v>62</v>
      </c>
      <c r="N57" s="22"/>
      <c r="O57" s="22"/>
      <c r="P57" s="22"/>
      <c r="Q57" s="59"/>
      <c r="R57" s="59"/>
      <c r="S57" s="60"/>
      <c r="T57" s="61"/>
      <c r="U57" s="61"/>
      <c r="V57" s="61"/>
      <c r="W57" s="61"/>
      <c r="X57" s="61"/>
      <c r="Y57" s="57"/>
      <c r="Z57" s="58"/>
      <c r="AA57" s="21"/>
      <c r="AB57" s="23"/>
      <c r="AC57" s="24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64"/>
      <c r="B58" s="20"/>
      <c r="C58" s="95" t="s">
        <v>33</v>
      </c>
      <c r="D58" s="96" t="s">
        <v>3</v>
      </c>
      <c r="E58" s="194" t="s">
        <v>85</v>
      </c>
      <c r="F58" s="195"/>
      <c r="G58" s="195"/>
      <c r="H58" s="195"/>
      <c r="I58" s="196"/>
      <c r="J58" s="197" t="s">
        <v>432</v>
      </c>
      <c r="K58" s="200"/>
      <c r="L58" s="201"/>
      <c r="M58" s="97" t="s">
        <v>62</v>
      </c>
      <c r="N58" s="22"/>
      <c r="O58" s="22"/>
      <c r="P58" s="22"/>
      <c r="Q58" s="59"/>
      <c r="R58" s="59"/>
      <c r="S58" s="60"/>
      <c r="T58" s="61"/>
      <c r="U58" s="61"/>
      <c r="V58" s="61"/>
      <c r="W58" s="61"/>
      <c r="X58" s="61"/>
      <c r="Y58" s="57"/>
      <c r="Z58" s="58"/>
      <c r="AA58" s="21"/>
      <c r="AB58" s="23"/>
      <c r="AC58" s="24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20"/>
      <c r="B59" s="20"/>
      <c r="C59" s="95" t="s">
        <v>23</v>
      </c>
      <c r="D59" s="96" t="s">
        <v>3</v>
      </c>
      <c r="E59" s="194" t="s">
        <v>37</v>
      </c>
      <c r="F59" s="195"/>
      <c r="G59" s="195"/>
      <c r="H59" s="195"/>
      <c r="I59" s="196"/>
      <c r="J59" s="197" t="s">
        <v>433</v>
      </c>
      <c r="K59" s="198"/>
      <c r="L59" s="199"/>
      <c r="M59" s="97" t="s">
        <v>115</v>
      </c>
      <c r="N59" s="22"/>
      <c r="O59" s="22"/>
      <c r="P59" s="22"/>
      <c r="Q59" s="59"/>
      <c r="R59" s="59"/>
      <c r="S59" s="60"/>
      <c r="T59" s="61"/>
      <c r="U59" s="61"/>
      <c r="V59" s="61"/>
      <c r="W59" s="61"/>
      <c r="X59" s="61"/>
      <c r="Y59" s="57"/>
      <c r="Z59" s="58"/>
      <c r="AA59" s="21"/>
      <c r="AB59" s="23"/>
      <c r="AC59" s="24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64"/>
      <c r="B60" s="20"/>
      <c r="C60" s="95" t="s">
        <v>64</v>
      </c>
      <c r="D60" s="96" t="s">
        <v>3</v>
      </c>
      <c r="E60" s="194" t="s">
        <v>28</v>
      </c>
      <c r="F60" s="195"/>
      <c r="G60" s="195"/>
      <c r="H60" s="195"/>
      <c r="I60" s="196"/>
      <c r="J60" s="197" t="s">
        <v>479</v>
      </c>
      <c r="K60" s="200"/>
      <c r="L60" s="201"/>
      <c r="M60" s="97"/>
      <c r="N60" s="22"/>
      <c r="O60" s="22"/>
      <c r="P60" s="22"/>
      <c r="Q60" s="59"/>
      <c r="R60" s="59"/>
      <c r="S60" s="60"/>
      <c r="T60" s="61"/>
      <c r="U60" s="61"/>
      <c r="V60" s="61"/>
      <c r="W60" s="61"/>
      <c r="X60" s="61"/>
      <c r="Y60" s="57"/>
      <c r="Z60" s="58"/>
      <c r="AA60" s="21"/>
      <c r="AB60" s="23"/>
      <c r="AC60" s="24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64" t="s">
        <v>407</v>
      </c>
      <c r="B61" s="20"/>
      <c r="C61" s="95" t="s">
        <v>18</v>
      </c>
      <c r="D61" s="96" t="s">
        <v>3</v>
      </c>
      <c r="E61" s="194" t="s">
        <v>17</v>
      </c>
      <c r="F61" s="195"/>
      <c r="G61" s="195"/>
      <c r="H61" s="195"/>
      <c r="I61" s="196"/>
      <c r="J61" s="197" t="s">
        <v>408</v>
      </c>
      <c r="K61" s="200"/>
      <c r="L61" s="201"/>
      <c r="M61" s="97" t="s">
        <v>115</v>
      </c>
      <c r="N61" s="22"/>
      <c r="O61" s="22"/>
      <c r="P61" s="22"/>
      <c r="Q61" s="59"/>
      <c r="R61" s="59"/>
      <c r="S61" s="60"/>
      <c r="T61" s="61"/>
      <c r="U61" s="61"/>
      <c r="V61" s="61"/>
      <c r="W61" s="61"/>
      <c r="X61" s="61"/>
      <c r="Y61" s="57"/>
      <c r="Z61" s="58"/>
      <c r="AA61" s="21"/>
      <c r="AB61" s="23"/>
      <c r="AC61" s="24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64"/>
      <c r="B62" s="20"/>
      <c r="C62" s="95" t="s">
        <v>25</v>
      </c>
      <c r="D62" s="96" t="s">
        <v>3</v>
      </c>
      <c r="E62" s="194" t="s">
        <v>33</v>
      </c>
      <c r="F62" s="195"/>
      <c r="G62" s="195"/>
      <c r="H62" s="195"/>
      <c r="I62" s="196"/>
      <c r="J62" s="197" t="s">
        <v>409</v>
      </c>
      <c r="K62" s="200"/>
      <c r="L62" s="201"/>
      <c r="M62" s="97" t="s">
        <v>113</v>
      </c>
      <c r="N62" s="22"/>
      <c r="O62" s="22"/>
      <c r="P62" s="22"/>
      <c r="Q62" s="59"/>
      <c r="R62" s="59"/>
      <c r="S62" s="60"/>
      <c r="T62" s="61"/>
      <c r="U62" s="61"/>
      <c r="V62" s="61"/>
      <c r="W62" s="61"/>
      <c r="X62" s="61"/>
      <c r="Y62" s="57"/>
      <c r="Z62" s="58"/>
      <c r="AA62" s="21"/>
      <c r="AB62" s="23"/>
      <c r="AC62" s="24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64"/>
      <c r="B63" s="20"/>
      <c r="C63" s="95" t="s">
        <v>29</v>
      </c>
      <c r="D63" s="96" t="s">
        <v>3</v>
      </c>
      <c r="E63" s="194" t="s">
        <v>23</v>
      </c>
      <c r="F63" s="195"/>
      <c r="G63" s="195"/>
      <c r="H63" s="195"/>
      <c r="I63" s="196"/>
      <c r="J63" s="197" t="s">
        <v>416</v>
      </c>
      <c r="K63" s="200"/>
      <c r="L63" s="201"/>
      <c r="M63" s="97" t="s">
        <v>113</v>
      </c>
      <c r="N63" s="22"/>
      <c r="O63" s="22"/>
      <c r="P63" s="22"/>
      <c r="Q63" s="59"/>
      <c r="R63" s="59"/>
      <c r="S63" s="60"/>
      <c r="T63" s="61"/>
      <c r="U63" s="61"/>
      <c r="V63" s="61"/>
      <c r="W63" s="61"/>
      <c r="X63" s="61"/>
      <c r="Y63" s="57"/>
      <c r="Z63" s="58"/>
      <c r="AA63" s="21"/>
      <c r="AB63" s="23"/>
      <c r="AC63" s="24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20"/>
      <c r="B64" s="20"/>
      <c r="C64" s="95" t="s">
        <v>37</v>
      </c>
      <c r="D64" s="96" t="s">
        <v>3</v>
      </c>
      <c r="E64" s="194" t="s">
        <v>28</v>
      </c>
      <c r="F64" s="195"/>
      <c r="G64" s="195"/>
      <c r="H64" s="195"/>
      <c r="I64" s="196"/>
      <c r="J64" s="197" t="s">
        <v>479</v>
      </c>
      <c r="K64" s="198"/>
      <c r="L64" s="199"/>
      <c r="M64" s="97"/>
      <c r="N64" s="22"/>
      <c r="O64" s="22"/>
      <c r="P64" s="22"/>
      <c r="Q64" s="59"/>
      <c r="R64" s="59"/>
      <c r="S64" s="60"/>
      <c r="T64" s="61"/>
      <c r="U64" s="61"/>
      <c r="V64" s="61"/>
      <c r="W64" s="61"/>
      <c r="X64" s="61"/>
      <c r="Y64" s="57"/>
      <c r="Z64" s="58"/>
      <c r="AA64" s="21"/>
      <c r="AB64" s="23"/>
      <c r="AC64" s="24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64" t="s">
        <v>380</v>
      </c>
      <c r="B65" s="20"/>
      <c r="C65" s="95" t="s">
        <v>18</v>
      </c>
      <c r="D65" s="96" t="s">
        <v>3</v>
      </c>
      <c r="E65" s="194" t="s">
        <v>85</v>
      </c>
      <c r="F65" s="195"/>
      <c r="G65" s="195"/>
      <c r="H65" s="195"/>
      <c r="I65" s="196"/>
      <c r="J65" s="197" t="s">
        <v>383</v>
      </c>
      <c r="K65" s="200"/>
      <c r="L65" s="201"/>
      <c r="M65" s="97" t="s">
        <v>63</v>
      </c>
      <c r="N65" s="22"/>
      <c r="O65" s="22"/>
      <c r="P65" s="22"/>
      <c r="Q65" s="59"/>
      <c r="R65" s="59"/>
      <c r="S65" s="60"/>
      <c r="T65" s="61"/>
      <c r="U65" s="61"/>
      <c r="V65" s="61"/>
      <c r="W65" s="61"/>
      <c r="X65" s="61"/>
      <c r="Y65" s="57"/>
      <c r="Z65" s="58"/>
      <c r="AA65" s="21"/>
      <c r="AB65" s="23"/>
      <c r="AC65" s="24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64"/>
      <c r="B66" s="20"/>
      <c r="C66" s="95" t="s">
        <v>17</v>
      </c>
      <c r="D66" s="96" t="s">
        <v>3</v>
      </c>
      <c r="E66" s="194" t="s">
        <v>25</v>
      </c>
      <c r="F66" s="195"/>
      <c r="G66" s="195"/>
      <c r="H66" s="195"/>
      <c r="I66" s="196"/>
      <c r="J66" s="197" t="s">
        <v>384</v>
      </c>
      <c r="K66" s="200"/>
      <c r="L66" s="201"/>
      <c r="M66" s="97" t="s">
        <v>62</v>
      </c>
      <c r="N66" s="22"/>
      <c r="O66" s="22"/>
      <c r="P66" s="22"/>
      <c r="Q66" s="59"/>
      <c r="R66" s="59"/>
      <c r="S66" s="60"/>
      <c r="T66" s="61"/>
      <c r="U66" s="61"/>
      <c r="V66" s="61"/>
      <c r="W66" s="61"/>
      <c r="X66" s="61"/>
      <c r="Y66" s="57"/>
      <c r="Z66" s="58"/>
      <c r="AA66" s="21"/>
      <c r="AB66" s="23"/>
      <c r="AC66" s="24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64"/>
      <c r="B67" s="20"/>
      <c r="C67" s="95" t="s">
        <v>64</v>
      </c>
      <c r="D67" s="96" t="s">
        <v>3</v>
      </c>
      <c r="E67" s="194" t="s">
        <v>29</v>
      </c>
      <c r="F67" s="195"/>
      <c r="G67" s="195"/>
      <c r="H67" s="195"/>
      <c r="I67" s="196"/>
      <c r="J67" s="197" t="s">
        <v>394</v>
      </c>
      <c r="K67" s="200"/>
      <c r="L67" s="201"/>
      <c r="M67" s="97" t="s">
        <v>113</v>
      </c>
      <c r="N67" s="22"/>
      <c r="O67" s="22"/>
      <c r="P67" s="22"/>
      <c r="Q67" s="59"/>
      <c r="R67" s="59"/>
      <c r="S67" s="60"/>
      <c r="T67" s="61"/>
      <c r="U67" s="61"/>
      <c r="V67" s="61"/>
      <c r="W67" s="61"/>
      <c r="X67" s="61"/>
      <c r="Y67" s="57"/>
      <c r="Z67" s="58"/>
      <c r="AA67" s="21"/>
      <c r="AB67" s="23"/>
      <c r="AC67" s="24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20"/>
      <c r="B68" s="20"/>
      <c r="C68" s="95" t="s">
        <v>37</v>
      </c>
      <c r="D68" s="96" t="s">
        <v>3</v>
      </c>
      <c r="E68" s="194" t="s">
        <v>33</v>
      </c>
      <c r="F68" s="195"/>
      <c r="G68" s="195"/>
      <c r="H68" s="195"/>
      <c r="I68" s="196"/>
      <c r="J68" s="197" t="s">
        <v>402</v>
      </c>
      <c r="K68" s="198"/>
      <c r="L68" s="199"/>
      <c r="M68" s="97" t="s">
        <v>62</v>
      </c>
      <c r="N68" s="22"/>
      <c r="O68" s="22"/>
      <c r="P68" s="22"/>
      <c r="Q68" s="59"/>
      <c r="R68" s="59"/>
      <c r="S68" s="60"/>
      <c r="T68" s="61"/>
      <c r="U68" s="61"/>
      <c r="V68" s="61"/>
      <c r="W68" s="61"/>
      <c r="X68" s="61"/>
      <c r="Y68" s="57"/>
      <c r="Z68" s="58"/>
      <c r="AA68" s="21"/>
      <c r="AB68" s="23"/>
      <c r="AC68" s="24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21"/>
      <c r="B69" s="21"/>
      <c r="C69" s="179" t="s">
        <v>28</v>
      </c>
      <c r="D69" s="180" t="s">
        <v>3</v>
      </c>
      <c r="E69" s="202" t="s">
        <v>23</v>
      </c>
      <c r="F69" s="203"/>
      <c r="G69" s="203"/>
      <c r="H69" s="203"/>
      <c r="I69" s="204"/>
      <c r="J69" s="205" t="s">
        <v>403</v>
      </c>
      <c r="K69" s="206"/>
      <c r="L69" s="207"/>
      <c r="M69" s="181" t="s">
        <v>63</v>
      </c>
      <c r="N69" s="22"/>
      <c r="O69" s="22"/>
      <c r="P69" s="22"/>
      <c r="Q69" s="59"/>
      <c r="R69" s="59"/>
      <c r="S69" s="60"/>
      <c r="T69" s="61"/>
      <c r="U69" s="61"/>
      <c r="V69" s="61"/>
      <c r="W69" s="61"/>
      <c r="X69" s="61"/>
      <c r="Y69" s="57"/>
      <c r="Z69" s="58"/>
      <c r="AA69" s="21"/>
      <c r="AB69" s="23"/>
      <c r="AC69" s="24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64" t="s">
        <v>356</v>
      </c>
      <c r="B70" s="20"/>
      <c r="C70" s="95" t="s">
        <v>64</v>
      </c>
      <c r="D70" s="96" t="s">
        <v>3</v>
      </c>
      <c r="E70" s="194" t="s">
        <v>85</v>
      </c>
      <c r="F70" s="195"/>
      <c r="G70" s="195"/>
      <c r="H70" s="195"/>
      <c r="I70" s="196"/>
      <c r="J70" s="197" t="s">
        <v>357</v>
      </c>
      <c r="K70" s="200"/>
      <c r="L70" s="201"/>
      <c r="M70" s="97" t="s">
        <v>63</v>
      </c>
      <c r="N70" s="22"/>
      <c r="O70" s="22"/>
      <c r="P70" s="22"/>
      <c r="Q70" s="59"/>
      <c r="R70" s="59"/>
      <c r="S70" s="60"/>
      <c r="T70" s="61"/>
      <c r="U70" s="61"/>
      <c r="V70" s="61"/>
      <c r="W70" s="61"/>
      <c r="X70" s="61"/>
      <c r="Y70" s="57"/>
      <c r="Z70" s="58"/>
      <c r="AA70" s="21"/>
      <c r="AB70" s="23"/>
      <c r="AC70" s="24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64" t="s">
        <v>336</v>
      </c>
      <c r="B71" s="20"/>
      <c r="C71" s="95" t="s">
        <v>18</v>
      </c>
      <c r="D71" s="96" t="s">
        <v>3</v>
      </c>
      <c r="E71" s="194" t="s">
        <v>29</v>
      </c>
      <c r="F71" s="195"/>
      <c r="G71" s="195"/>
      <c r="H71" s="195"/>
      <c r="I71" s="196"/>
      <c r="J71" s="197" t="s">
        <v>337</v>
      </c>
      <c r="K71" s="200"/>
      <c r="L71" s="201"/>
      <c r="M71" s="97" t="s">
        <v>62</v>
      </c>
      <c r="N71" s="22"/>
      <c r="O71" s="22"/>
      <c r="P71" s="22"/>
      <c r="Q71" s="59"/>
      <c r="R71" s="59"/>
      <c r="S71" s="60"/>
      <c r="T71" s="61"/>
      <c r="U71" s="61"/>
      <c r="V71" s="61"/>
      <c r="W71" s="61"/>
      <c r="X71" s="61"/>
      <c r="Y71" s="57"/>
      <c r="Z71" s="58"/>
      <c r="AA71" s="21"/>
      <c r="AB71" s="23"/>
      <c r="AC71" s="24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64"/>
      <c r="B72" s="20"/>
      <c r="C72" s="95" t="s">
        <v>25</v>
      </c>
      <c r="D72" s="96" t="s">
        <v>3</v>
      </c>
      <c r="E72" s="194" t="s">
        <v>276</v>
      </c>
      <c r="F72" s="195"/>
      <c r="G72" s="195"/>
      <c r="H72" s="195"/>
      <c r="I72" s="196"/>
      <c r="J72" s="197" t="s">
        <v>502</v>
      </c>
      <c r="K72" s="200"/>
      <c r="L72" s="201"/>
      <c r="M72" s="97" t="s">
        <v>63</v>
      </c>
      <c r="N72" s="22"/>
      <c r="O72" s="22"/>
      <c r="P72" s="22"/>
      <c r="Q72" s="59"/>
      <c r="R72" s="59"/>
      <c r="S72" s="60"/>
      <c r="T72" s="61"/>
      <c r="U72" s="61"/>
      <c r="V72" s="61"/>
      <c r="W72" s="61"/>
      <c r="X72" s="61"/>
      <c r="Y72" s="57"/>
      <c r="Z72" s="58"/>
      <c r="AA72" s="21"/>
      <c r="AB72" s="23"/>
      <c r="AC72" s="24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20"/>
      <c r="B73" s="20"/>
      <c r="C73" s="95" t="s">
        <v>23</v>
      </c>
      <c r="D73" s="96" t="s">
        <v>3</v>
      </c>
      <c r="E73" s="194" t="s">
        <v>33</v>
      </c>
      <c r="F73" s="195"/>
      <c r="G73" s="195"/>
      <c r="H73" s="195"/>
      <c r="I73" s="196"/>
      <c r="J73" s="197" t="s">
        <v>347</v>
      </c>
      <c r="K73" s="198"/>
      <c r="L73" s="199"/>
      <c r="M73" s="97" t="s">
        <v>113</v>
      </c>
      <c r="N73" s="22"/>
      <c r="O73" s="22"/>
      <c r="P73" s="22"/>
      <c r="Q73" s="59"/>
      <c r="R73" s="59"/>
      <c r="S73" s="60"/>
      <c r="T73" s="61"/>
      <c r="U73" s="61"/>
      <c r="V73" s="61"/>
      <c r="W73" s="61"/>
      <c r="X73" s="61"/>
      <c r="Y73" s="57"/>
      <c r="Z73" s="58"/>
      <c r="AA73" s="21"/>
      <c r="AB73" s="23"/>
      <c r="AC73" s="24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21"/>
      <c r="B74" s="21"/>
      <c r="C74" s="95" t="s">
        <v>17</v>
      </c>
      <c r="D74" s="96" t="s">
        <v>3</v>
      </c>
      <c r="E74" s="194" t="s">
        <v>37</v>
      </c>
      <c r="F74" s="195"/>
      <c r="G74" s="195"/>
      <c r="H74" s="195"/>
      <c r="I74" s="196"/>
      <c r="J74" s="197"/>
      <c r="K74" s="198"/>
      <c r="L74" s="199"/>
      <c r="M74" s="97"/>
      <c r="N74" s="22"/>
      <c r="O74" s="22"/>
      <c r="P74" s="22"/>
      <c r="Q74" s="59"/>
      <c r="R74" s="59"/>
      <c r="S74" s="60"/>
      <c r="T74" s="61"/>
      <c r="U74" s="61"/>
      <c r="V74" s="61"/>
      <c r="W74" s="61"/>
      <c r="X74" s="61"/>
      <c r="Y74" s="57"/>
      <c r="Z74" s="58"/>
      <c r="AA74" s="21"/>
      <c r="AB74" s="23"/>
      <c r="AC74" s="24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20"/>
      <c r="B75" s="20"/>
      <c r="C75" s="179" t="s">
        <v>28</v>
      </c>
      <c r="D75" s="180" t="s">
        <v>3</v>
      </c>
      <c r="E75" s="202" t="s">
        <v>85</v>
      </c>
      <c r="F75" s="203"/>
      <c r="G75" s="203"/>
      <c r="H75" s="203"/>
      <c r="I75" s="204"/>
      <c r="J75" s="205" t="s">
        <v>355</v>
      </c>
      <c r="K75" s="206"/>
      <c r="L75" s="207"/>
      <c r="M75" s="181" t="s">
        <v>62</v>
      </c>
      <c r="N75" s="182"/>
      <c r="O75" s="183" t="s">
        <v>385</v>
      </c>
      <c r="P75" s="182"/>
      <c r="Q75" s="59"/>
      <c r="R75" s="59"/>
      <c r="S75" s="60"/>
      <c r="T75" s="61"/>
      <c r="U75" s="61"/>
      <c r="V75" s="61"/>
      <c r="W75" s="61"/>
      <c r="X75" s="61"/>
      <c r="Y75" s="57"/>
      <c r="Z75" s="58"/>
      <c r="AA75" s="21"/>
      <c r="AB75" s="23"/>
      <c r="AC75" s="24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64" t="s">
        <v>307</v>
      </c>
      <c r="B76" s="20"/>
      <c r="C76" s="95" t="s">
        <v>85</v>
      </c>
      <c r="D76" s="96" t="s">
        <v>3</v>
      </c>
      <c r="E76" s="194" t="s">
        <v>37</v>
      </c>
      <c r="F76" s="195"/>
      <c r="G76" s="195"/>
      <c r="H76" s="195"/>
      <c r="I76" s="196"/>
      <c r="J76" s="197" t="s">
        <v>308</v>
      </c>
      <c r="K76" s="200"/>
      <c r="L76" s="201"/>
      <c r="M76" s="97" t="s">
        <v>115</v>
      </c>
      <c r="N76" s="22"/>
      <c r="O76" s="22"/>
      <c r="P76" s="22"/>
      <c r="Q76" s="59"/>
      <c r="R76" s="59"/>
      <c r="S76" s="60"/>
      <c r="T76" s="61"/>
      <c r="U76" s="61"/>
      <c r="V76" s="61"/>
      <c r="W76" s="61"/>
      <c r="X76" s="61"/>
      <c r="Y76" s="57"/>
      <c r="Z76" s="58"/>
      <c r="AA76" s="21"/>
      <c r="AB76" s="23"/>
      <c r="AC76" s="24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64"/>
      <c r="B77" s="20"/>
      <c r="C77" s="95" t="s">
        <v>23</v>
      </c>
      <c r="D77" s="96" t="s">
        <v>3</v>
      </c>
      <c r="E77" s="194" t="s">
        <v>18</v>
      </c>
      <c r="F77" s="195"/>
      <c r="G77" s="195"/>
      <c r="H77" s="195"/>
      <c r="I77" s="196"/>
      <c r="J77" s="197" t="s">
        <v>309</v>
      </c>
      <c r="K77" s="200"/>
      <c r="L77" s="201"/>
      <c r="M77" s="97" t="s">
        <v>113</v>
      </c>
      <c r="N77" s="22"/>
      <c r="O77" s="22"/>
      <c r="P77" s="22"/>
      <c r="Q77" s="59"/>
      <c r="R77" s="59"/>
      <c r="S77" s="60"/>
      <c r="T77" s="61"/>
      <c r="U77" s="61"/>
      <c r="V77" s="61"/>
      <c r="W77" s="61"/>
      <c r="X77" s="61"/>
      <c r="Y77" s="57"/>
      <c r="Z77" s="58"/>
      <c r="AA77" s="21"/>
      <c r="AB77" s="23"/>
      <c r="AC77" s="24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20"/>
      <c r="B78" s="20"/>
      <c r="C78" s="95" t="s">
        <v>25</v>
      </c>
      <c r="D78" s="96" t="s">
        <v>3</v>
      </c>
      <c r="E78" s="194" t="s">
        <v>29</v>
      </c>
      <c r="F78" s="195"/>
      <c r="G78" s="195"/>
      <c r="H78" s="195"/>
      <c r="I78" s="196"/>
      <c r="J78" s="197" t="s">
        <v>310</v>
      </c>
      <c r="K78" s="198"/>
      <c r="L78" s="199"/>
      <c r="M78" s="97" t="s">
        <v>63</v>
      </c>
      <c r="N78" s="22"/>
      <c r="O78" s="22"/>
      <c r="P78" s="22"/>
      <c r="Q78" s="59"/>
      <c r="R78" s="59"/>
      <c r="S78" s="60"/>
      <c r="T78" s="61"/>
      <c r="U78" s="61"/>
      <c r="V78" s="61"/>
      <c r="W78" s="61"/>
      <c r="X78" s="61"/>
      <c r="Y78" s="57"/>
      <c r="Z78" s="58"/>
      <c r="AA78" s="21"/>
      <c r="AB78" s="23"/>
      <c r="AC78" s="24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21"/>
      <c r="B79" s="21"/>
      <c r="C79" s="95" t="s">
        <v>17</v>
      </c>
      <c r="D79" s="96" t="s">
        <v>3</v>
      </c>
      <c r="E79" s="194" t="s">
        <v>276</v>
      </c>
      <c r="F79" s="195"/>
      <c r="G79" s="195"/>
      <c r="H79" s="195"/>
      <c r="I79" s="196"/>
      <c r="J79" s="197" t="s">
        <v>317</v>
      </c>
      <c r="K79" s="198"/>
      <c r="L79" s="199"/>
      <c r="M79" s="97" t="s">
        <v>115</v>
      </c>
      <c r="N79" s="22"/>
      <c r="O79" s="22"/>
      <c r="P79" s="22"/>
      <c r="Q79" s="59"/>
      <c r="R79" s="59"/>
      <c r="S79" s="60"/>
      <c r="T79" s="61"/>
      <c r="U79" s="61"/>
      <c r="V79" s="61"/>
      <c r="W79" s="61"/>
      <c r="X79" s="61"/>
      <c r="Y79" s="57"/>
      <c r="Z79" s="58"/>
      <c r="AA79" s="21"/>
      <c r="AB79" s="23"/>
      <c r="AC79" s="24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20"/>
      <c r="B80" s="20"/>
      <c r="C80" s="179" t="s">
        <v>28</v>
      </c>
      <c r="D80" s="180" t="s">
        <v>3</v>
      </c>
      <c r="E80" s="202" t="s">
        <v>33</v>
      </c>
      <c r="F80" s="203"/>
      <c r="G80" s="203"/>
      <c r="H80" s="203"/>
      <c r="I80" s="204"/>
      <c r="J80" s="205" t="s">
        <v>331</v>
      </c>
      <c r="K80" s="206"/>
      <c r="L80" s="207"/>
      <c r="M80" s="181" t="s">
        <v>115</v>
      </c>
      <c r="N80" s="22"/>
      <c r="O80" s="22"/>
      <c r="P80" s="22"/>
      <c r="Q80" s="59"/>
      <c r="R80" s="59"/>
      <c r="S80" s="60"/>
      <c r="T80" s="61"/>
      <c r="U80" s="61"/>
      <c r="V80" s="61"/>
      <c r="W80" s="61"/>
      <c r="X80" s="61"/>
      <c r="Y80" s="57"/>
      <c r="Z80" s="58"/>
      <c r="AA80" s="21"/>
      <c r="AB80" s="23"/>
      <c r="AC80" s="24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64" t="s">
        <v>275</v>
      </c>
      <c r="B81" s="20"/>
      <c r="C81" s="95" t="s">
        <v>85</v>
      </c>
      <c r="D81" s="96" t="s">
        <v>3</v>
      </c>
      <c r="E81" s="194" t="s">
        <v>23</v>
      </c>
      <c r="F81" s="195"/>
      <c r="G81" s="195"/>
      <c r="H81" s="195"/>
      <c r="I81" s="196"/>
      <c r="J81" s="197" t="s">
        <v>277</v>
      </c>
      <c r="K81" s="200"/>
      <c r="L81" s="201"/>
      <c r="M81" s="97" t="s">
        <v>115</v>
      </c>
      <c r="N81" s="22"/>
      <c r="O81" s="22"/>
      <c r="P81" s="22"/>
      <c r="Q81" s="221"/>
      <c r="R81" s="222"/>
      <c r="S81" s="60"/>
      <c r="T81" s="61"/>
      <c r="U81" s="61"/>
      <c r="V81" s="61"/>
      <c r="W81" s="61"/>
      <c r="X81" s="61"/>
      <c r="Y81" s="57"/>
      <c r="Z81" s="58"/>
      <c r="AA81" s="21"/>
      <c r="AB81" s="23"/>
      <c r="AC81" s="24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64"/>
      <c r="B82" s="20"/>
      <c r="C82" s="95" t="s">
        <v>18</v>
      </c>
      <c r="D82" s="96" t="s">
        <v>3</v>
      </c>
      <c r="E82" s="194" t="s">
        <v>276</v>
      </c>
      <c r="F82" s="195"/>
      <c r="G82" s="195"/>
      <c r="H82" s="195"/>
      <c r="I82" s="196"/>
      <c r="J82" s="197" t="s">
        <v>278</v>
      </c>
      <c r="K82" s="200"/>
      <c r="L82" s="201"/>
      <c r="M82" s="97" t="s">
        <v>62</v>
      </c>
      <c r="N82" s="22"/>
      <c r="O82" s="22"/>
      <c r="P82" s="22"/>
      <c r="Q82" s="221"/>
      <c r="R82" s="222"/>
      <c r="S82" s="60"/>
      <c r="T82" s="61"/>
      <c r="U82" s="61"/>
      <c r="V82" s="61"/>
      <c r="W82" s="61"/>
      <c r="X82" s="61"/>
      <c r="Y82" s="57"/>
      <c r="Z82" s="58"/>
      <c r="AA82" s="21"/>
      <c r="AB82" s="23"/>
      <c r="AC82" s="24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20"/>
      <c r="B83" s="20"/>
      <c r="C83" s="95" t="s">
        <v>25</v>
      </c>
      <c r="D83" s="96" t="s">
        <v>3</v>
      </c>
      <c r="E83" s="194" t="s">
        <v>37</v>
      </c>
      <c r="F83" s="195"/>
      <c r="G83" s="195"/>
      <c r="H83" s="195"/>
      <c r="I83" s="196"/>
      <c r="J83" s="197" t="s">
        <v>279</v>
      </c>
      <c r="K83" s="198"/>
      <c r="L83" s="199"/>
      <c r="M83" s="97" t="s">
        <v>76</v>
      </c>
      <c r="N83" s="22"/>
      <c r="O83" s="22"/>
      <c r="P83" s="22"/>
      <c r="Q83" s="222"/>
      <c r="R83" s="222"/>
      <c r="S83" s="60"/>
      <c r="T83" s="61"/>
      <c r="U83" s="61"/>
      <c r="V83" s="61"/>
      <c r="W83" s="61"/>
      <c r="X83" s="61"/>
      <c r="Y83" s="57"/>
      <c r="Z83" s="58"/>
      <c r="AA83" s="21"/>
      <c r="AB83" s="23"/>
      <c r="AC83" s="24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21"/>
      <c r="B84" s="21"/>
      <c r="C84" s="95" t="s">
        <v>33</v>
      </c>
      <c r="D84" s="96" t="s">
        <v>3</v>
      </c>
      <c r="E84" s="194" t="s">
        <v>29</v>
      </c>
      <c r="F84" s="195"/>
      <c r="G84" s="195"/>
      <c r="H84" s="195"/>
      <c r="I84" s="196"/>
      <c r="J84" s="197" t="s">
        <v>295</v>
      </c>
      <c r="K84" s="198"/>
      <c r="L84" s="199"/>
      <c r="M84" s="97" t="s">
        <v>76</v>
      </c>
      <c r="N84" s="22"/>
      <c r="O84" s="22"/>
      <c r="P84" s="22"/>
      <c r="Q84" s="222"/>
      <c r="R84" s="222"/>
      <c r="S84" s="60"/>
      <c r="T84" s="61"/>
      <c r="U84" s="61"/>
      <c r="V84" s="61"/>
      <c r="W84" s="61"/>
      <c r="X84" s="61"/>
      <c r="Y84" s="57"/>
      <c r="Z84" s="58"/>
      <c r="AA84" s="21"/>
      <c r="AB84" s="23"/>
      <c r="AC84" s="24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20"/>
      <c r="B85" s="20"/>
      <c r="C85" s="95" t="s">
        <v>17</v>
      </c>
      <c r="D85" s="96" t="s">
        <v>3</v>
      </c>
      <c r="E85" s="194" t="s">
        <v>28</v>
      </c>
      <c r="F85" s="195"/>
      <c r="G85" s="195"/>
      <c r="H85" s="195"/>
      <c r="I85" s="196"/>
      <c r="J85" s="197" t="s">
        <v>479</v>
      </c>
      <c r="K85" s="198"/>
      <c r="L85" s="199"/>
      <c r="M85" s="97"/>
      <c r="N85" s="22"/>
      <c r="O85" s="22"/>
      <c r="P85" s="22"/>
      <c r="Q85" s="222"/>
      <c r="R85" s="222"/>
      <c r="S85" s="60"/>
      <c r="T85" s="61"/>
      <c r="U85" s="61"/>
      <c r="V85" s="61"/>
      <c r="W85" s="61"/>
      <c r="X85" s="61"/>
      <c r="Y85" s="57"/>
      <c r="Z85" s="58"/>
      <c r="AA85" s="21"/>
      <c r="AB85" s="23"/>
      <c r="AC85" s="24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64" t="s">
        <v>229</v>
      </c>
      <c r="B86" s="20"/>
      <c r="C86" s="95" t="s">
        <v>85</v>
      </c>
      <c r="D86" s="96" t="s">
        <v>3</v>
      </c>
      <c r="E86" s="194" t="s">
        <v>25</v>
      </c>
      <c r="F86" s="195"/>
      <c r="G86" s="195"/>
      <c r="H86" s="195"/>
      <c r="I86" s="196"/>
      <c r="J86" s="197" t="s">
        <v>230</v>
      </c>
      <c r="K86" s="200"/>
      <c r="L86" s="201"/>
      <c r="M86" s="97" t="s">
        <v>62</v>
      </c>
      <c r="N86" s="22"/>
      <c r="O86" s="22"/>
      <c r="P86" s="22"/>
      <c r="Q86" s="223"/>
      <c r="R86" s="223"/>
      <c r="S86" s="60"/>
      <c r="T86" s="61"/>
      <c r="U86" s="61"/>
      <c r="V86" s="61"/>
      <c r="W86" s="61"/>
      <c r="X86" s="61"/>
      <c r="Y86" s="57"/>
      <c r="Z86" s="58"/>
      <c r="AA86" s="21"/>
      <c r="AB86" s="23"/>
      <c r="AC86" s="24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64" t="s">
        <v>170</v>
      </c>
      <c r="B87" s="20"/>
      <c r="C87" s="95" t="s">
        <v>37</v>
      </c>
      <c r="D87" s="96" t="s">
        <v>3</v>
      </c>
      <c r="E87" s="194" t="s">
        <v>18</v>
      </c>
      <c r="F87" s="195"/>
      <c r="G87" s="195"/>
      <c r="H87" s="195"/>
      <c r="I87" s="196"/>
      <c r="J87" s="197" t="s">
        <v>171</v>
      </c>
      <c r="K87" s="200"/>
      <c r="L87" s="201"/>
      <c r="M87" s="97" t="s">
        <v>115</v>
      </c>
      <c r="N87" s="22"/>
      <c r="O87" s="22"/>
      <c r="P87" s="22"/>
      <c r="Q87" s="223"/>
      <c r="R87" s="223"/>
      <c r="S87" s="60"/>
      <c r="T87" s="61"/>
      <c r="U87" s="61"/>
      <c r="V87" s="61"/>
      <c r="W87" s="61"/>
      <c r="X87" s="61"/>
      <c r="Y87" s="57"/>
      <c r="Z87" s="58"/>
      <c r="AA87" s="21"/>
      <c r="AB87" s="23"/>
      <c r="AC87" s="24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20"/>
      <c r="B88" s="20"/>
      <c r="C88" s="95" t="s">
        <v>23</v>
      </c>
      <c r="D88" s="96" t="s">
        <v>3</v>
      </c>
      <c r="E88" s="194" t="s">
        <v>17</v>
      </c>
      <c r="F88" s="195"/>
      <c r="G88" s="195"/>
      <c r="H88" s="195"/>
      <c r="I88" s="196"/>
      <c r="J88" s="197" t="s">
        <v>194</v>
      </c>
      <c r="K88" s="198"/>
      <c r="L88" s="199"/>
      <c r="M88" s="97" t="s">
        <v>76</v>
      </c>
      <c r="N88" s="22"/>
      <c r="O88" s="22"/>
      <c r="P88" s="22"/>
      <c r="Q88" s="59"/>
      <c r="R88" s="59"/>
      <c r="S88" s="60"/>
      <c r="T88" s="61"/>
      <c r="U88" s="61"/>
      <c r="V88" s="61"/>
      <c r="W88" s="61"/>
      <c r="X88" s="61"/>
      <c r="Y88" s="57"/>
      <c r="Z88" s="58"/>
      <c r="AA88" s="21"/>
      <c r="AB88" s="23"/>
      <c r="AC88" s="24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21"/>
      <c r="B89" s="21"/>
      <c r="C89" s="95" t="s">
        <v>64</v>
      </c>
      <c r="D89" s="96" t="s">
        <v>3</v>
      </c>
      <c r="E89" s="194" t="s">
        <v>33</v>
      </c>
      <c r="F89" s="195"/>
      <c r="G89" s="195"/>
      <c r="H89" s="195"/>
      <c r="I89" s="196"/>
      <c r="J89" s="197" t="s">
        <v>508</v>
      </c>
      <c r="K89" s="198"/>
      <c r="L89" s="199"/>
      <c r="M89" s="97" t="s">
        <v>115</v>
      </c>
      <c r="N89" s="22"/>
      <c r="O89" s="22"/>
      <c r="P89" s="22"/>
      <c r="Q89" s="59"/>
      <c r="R89" s="59"/>
      <c r="S89" s="60"/>
      <c r="T89" s="61"/>
      <c r="U89" s="61"/>
      <c r="V89" s="61"/>
      <c r="W89" s="61"/>
      <c r="X89" s="61"/>
      <c r="Y89" s="57"/>
      <c r="Z89" s="58"/>
      <c r="AA89" s="21"/>
      <c r="AB89" s="23"/>
      <c r="AC89" s="24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20"/>
      <c r="B90" s="20"/>
      <c r="C90" s="95" t="s">
        <v>29</v>
      </c>
      <c r="D90" s="96" t="s">
        <v>3</v>
      </c>
      <c r="E90" s="194" t="s">
        <v>85</v>
      </c>
      <c r="F90" s="195"/>
      <c r="G90" s="195"/>
      <c r="H90" s="195"/>
      <c r="I90" s="196"/>
      <c r="J90" s="197" t="s">
        <v>210</v>
      </c>
      <c r="K90" s="198"/>
      <c r="L90" s="199"/>
      <c r="M90" s="97" t="s">
        <v>113</v>
      </c>
      <c r="N90" s="22"/>
      <c r="O90" s="22"/>
      <c r="P90" s="22"/>
      <c r="Q90" s="59"/>
      <c r="R90" s="59"/>
      <c r="S90" s="60"/>
      <c r="T90" s="61"/>
      <c r="U90" s="61"/>
      <c r="V90" s="61"/>
      <c r="W90" s="61"/>
      <c r="X90" s="61"/>
      <c r="Y90" s="57"/>
      <c r="Z90" s="58"/>
      <c r="AA90" s="21"/>
      <c r="AB90" s="23"/>
      <c r="AC90" s="24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64"/>
      <c r="B91" s="20"/>
      <c r="C91" s="179" t="s">
        <v>28</v>
      </c>
      <c r="D91" s="180" t="s">
        <v>3</v>
      </c>
      <c r="E91" s="202" t="s">
        <v>25</v>
      </c>
      <c r="F91" s="214"/>
      <c r="G91" s="214"/>
      <c r="H91" s="214"/>
      <c r="I91" s="215"/>
      <c r="J91" s="205" t="s">
        <v>460</v>
      </c>
      <c r="K91" s="216"/>
      <c r="L91" s="217"/>
      <c r="M91" s="181" t="s">
        <v>76</v>
      </c>
      <c r="N91" s="22"/>
      <c r="O91" s="22"/>
      <c r="P91" s="22"/>
      <c r="Q91" s="59"/>
      <c r="R91" s="59"/>
      <c r="S91" s="60"/>
      <c r="T91" s="61"/>
      <c r="U91" s="61"/>
      <c r="V91" s="61"/>
      <c r="W91" s="61"/>
      <c r="X91" s="61"/>
      <c r="Y91" s="57"/>
      <c r="Z91" s="58"/>
      <c r="AA91" s="21"/>
      <c r="AB91" s="23"/>
      <c r="AC91" s="24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64" t="s">
        <v>61</v>
      </c>
      <c r="B92" s="20"/>
      <c r="C92" s="95" t="s">
        <v>37</v>
      </c>
      <c r="D92" s="96" t="s">
        <v>3</v>
      </c>
      <c r="E92" s="194" t="s">
        <v>29</v>
      </c>
      <c r="F92" s="209"/>
      <c r="G92" s="209"/>
      <c r="H92" s="209"/>
      <c r="I92" s="210"/>
      <c r="J92" s="197" t="s">
        <v>93</v>
      </c>
      <c r="K92" s="212"/>
      <c r="L92" s="213"/>
      <c r="M92" s="97" t="s">
        <v>62</v>
      </c>
      <c r="N92" s="22"/>
      <c r="O92" s="22"/>
      <c r="P92" s="22"/>
      <c r="Q92" s="59"/>
      <c r="R92" s="59"/>
      <c r="S92" s="60"/>
      <c r="T92" s="61"/>
      <c r="U92" s="61"/>
      <c r="V92" s="61"/>
      <c r="W92" s="61"/>
      <c r="X92" s="61"/>
      <c r="Y92" s="57"/>
      <c r="Z92" s="58"/>
      <c r="AA92" s="21"/>
      <c r="AB92" s="23"/>
      <c r="AC92" s="24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20"/>
      <c r="B93" s="20"/>
      <c r="C93" s="95" t="s">
        <v>33</v>
      </c>
      <c r="D93" s="96" t="s">
        <v>3</v>
      </c>
      <c r="E93" s="194" t="s">
        <v>17</v>
      </c>
      <c r="F93" s="209"/>
      <c r="G93" s="209"/>
      <c r="H93" s="209"/>
      <c r="I93" s="210"/>
      <c r="J93" s="197" t="s">
        <v>92</v>
      </c>
      <c r="K93" s="212"/>
      <c r="L93" s="213"/>
      <c r="M93" s="97" t="s">
        <v>62</v>
      </c>
      <c r="N93" s="22"/>
      <c r="O93" s="22"/>
      <c r="P93" s="22"/>
      <c r="Q93" s="59"/>
      <c r="R93" s="59"/>
      <c r="S93" s="60"/>
      <c r="T93" s="61"/>
      <c r="U93" s="61"/>
      <c r="V93" s="61"/>
      <c r="W93" s="61"/>
      <c r="X93" s="61"/>
      <c r="Y93" s="57"/>
      <c r="Z93" s="58"/>
      <c r="AA93" s="21"/>
      <c r="AB93" s="23"/>
      <c r="AC93" s="24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21"/>
      <c r="B94" s="21"/>
      <c r="C94" s="95" t="s">
        <v>64</v>
      </c>
      <c r="D94" s="96" t="s">
        <v>3</v>
      </c>
      <c r="E94" s="194" t="s">
        <v>23</v>
      </c>
      <c r="F94" s="209"/>
      <c r="G94" s="209"/>
      <c r="H94" s="209"/>
      <c r="I94" s="210"/>
      <c r="J94" s="197" t="s">
        <v>111</v>
      </c>
      <c r="K94" s="212"/>
      <c r="L94" s="213"/>
      <c r="M94" s="97" t="s">
        <v>62</v>
      </c>
      <c r="N94" s="22"/>
      <c r="O94" s="22"/>
      <c r="P94" s="22"/>
      <c r="Q94" s="59"/>
      <c r="R94" s="59"/>
      <c r="S94" s="60"/>
      <c r="T94" s="61"/>
      <c r="U94" s="61"/>
      <c r="V94" s="61"/>
      <c r="W94" s="61"/>
      <c r="X94" s="61"/>
      <c r="Y94" s="57"/>
      <c r="Z94" s="58"/>
      <c r="AA94" s="21"/>
      <c r="AB94" s="23"/>
      <c r="AC94" s="24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20"/>
      <c r="B95" s="20"/>
      <c r="C95" s="179" t="s">
        <v>28</v>
      </c>
      <c r="D95" s="180" t="s">
        <v>3</v>
      </c>
      <c r="E95" s="202" t="s">
        <v>18</v>
      </c>
      <c r="F95" s="214"/>
      <c r="G95" s="214"/>
      <c r="H95" s="214"/>
      <c r="I95" s="215"/>
      <c r="J95" s="205" t="s">
        <v>112</v>
      </c>
      <c r="K95" s="216"/>
      <c r="L95" s="217"/>
      <c r="M95" s="181" t="s">
        <v>113</v>
      </c>
      <c r="N95" s="22"/>
      <c r="O95" s="22"/>
      <c r="P95" s="22"/>
      <c r="Q95" s="59"/>
      <c r="R95" s="59"/>
      <c r="S95" s="60"/>
      <c r="T95" s="61"/>
      <c r="U95" s="61"/>
      <c r="V95" s="61"/>
      <c r="W95" s="61"/>
      <c r="X95" s="61"/>
      <c r="Y95" s="57"/>
      <c r="Z95" s="58"/>
      <c r="AA95" s="21"/>
      <c r="AB95" s="23"/>
      <c r="AC95" s="24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</sheetData>
  <sheetProtection/>
  <mergeCells count="172">
    <mergeCell ref="E21:I21"/>
    <mergeCell ref="J21:L21"/>
    <mergeCell ref="E18:I18"/>
    <mergeCell ref="J18:L18"/>
    <mergeCell ref="E19:I19"/>
    <mergeCell ref="J19:L19"/>
    <mergeCell ref="E20:I20"/>
    <mergeCell ref="J20:L20"/>
    <mergeCell ref="E26:I26"/>
    <mergeCell ref="J26:L26"/>
    <mergeCell ref="E23:I23"/>
    <mergeCell ref="J23:L23"/>
    <mergeCell ref="E24:I24"/>
    <mergeCell ref="J24:L24"/>
    <mergeCell ref="E25:I25"/>
    <mergeCell ref="J25:L25"/>
    <mergeCell ref="E34:I34"/>
    <mergeCell ref="J34:L34"/>
    <mergeCell ref="E31:I31"/>
    <mergeCell ref="J31:L31"/>
    <mergeCell ref="E32:I32"/>
    <mergeCell ref="J32:L32"/>
    <mergeCell ref="E33:I33"/>
    <mergeCell ref="J33:L33"/>
    <mergeCell ref="E38:I38"/>
    <mergeCell ref="J38:L38"/>
    <mergeCell ref="E35:I35"/>
    <mergeCell ref="J35:L35"/>
    <mergeCell ref="E36:I36"/>
    <mergeCell ref="J36:L36"/>
    <mergeCell ref="E37:I37"/>
    <mergeCell ref="J37:L37"/>
    <mergeCell ref="E42:I42"/>
    <mergeCell ref="J42:L42"/>
    <mergeCell ref="E39:I39"/>
    <mergeCell ref="J39:L39"/>
    <mergeCell ref="E40:I40"/>
    <mergeCell ref="J40:L40"/>
    <mergeCell ref="E41:I41"/>
    <mergeCell ref="J41:L41"/>
    <mergeCell ref="E46:I46"/>
    <mergeCell ref="J46:L46"/>
    <mergeCell ref="E43:I43"/>
    <mergeCell ref="J43:L43"/>
    <mergeCell ref="E44:I44"/>
    <mergeCell ref="J44:L44"/>
    <mergeCell ref="E45:I45"/>
    <mergeCell ref="J45:L45"/>
    <mergeCell ref="E49:I49"/>
    <mergeCell ref="J49:L49"/>
    <mergeCell ref="E50:I50"/>
    <mergeCell ref="J50:L50"/>
    <mergeCell ref="E47:I47"/>
    <mergeCell ref="J47:L47"/>
    <mergeCell ref="E48:I48"/>
    <mergeCell ref="J48:L48"/>
    <mergeCell ref="E64:I64"/>
    <mergeCell ref="J64:L64"/>
    <mergeCell ref="E61:I61"/>
    <mergeCell ref="J61:L61"/>
    <mergeCell ref="E62:I62"/>
    <mergeCell ref="J62:L62"/>
    <mergeCell ref="E63:I63"/>
    <mergeCell ref="J63:L63"/>
    <mergeCell ref="E68:I68"/>
    <mergeCell ref="J68:L68"/>
    <mergeCell ref="E69:I69"/>
    <mergeCell ref="J69:L69"/>
    <mergeCell ref="E65:I65"/>
    <mergeCell ref="J65:L65"/>
    <mergeCell ref="E66:I66"/>
    <mergeCell ref="J66:L66"/>
    <mergeCell ref="E67:I67"/>
    <mergeCell ref="J67:L67"/>
    <mergeCell ref="E79:I79"/>
    <mergeCell ref="J79:L79"/>
    <mergeCell ref="E80:I80"/>
    <mergeCell ref="J80:L80"/>
    <mergeCell ref="E76:I76"/>
    <mergeCell ref="J76:L76"/>
    <mergeCell ref="E77:I77"/>
    <mergeCell ref="J77:L77"/>
    <mergeCell ref="E78:I78"/>
    <mergeCell ref="J78:L78"/>
    <mergeCell ref="J85:L85"/>
    <mergeCell ref="J82:L82"/>
    <mergeCell ref="E86:I86"/>
    <mergeCell ref="J86:L86"/>
    <mergeCell ref="E95:I95"/>
    <mergeCell ref="J95:L95"/>
    <mergeCell ref="E87:I87"/>
    <mergeCell ref="J87:L87"/>
    <mergeCell ref="E92:I92"/>
    <mergeCell ref="J92:L92"/>
    <mergeCell ref="T3:X3"/>
    <mergeCell ref="T6:X6"/>
    <mergeCell ref="C1:O1"/>
    <mergeCell ref="A2:O2"/>
    <mergeCell ref="AD3:AN3"/>
    <mergeCell ref="Q6:S6"/>
    <mergeCell ref="E93:I93"/>
    <mergeCell ref="J93:L93"/>
    <mergeCell ref="E94:I94"/>
    <mergeCell ref="Q3:S3"/>
    <mergeCell ref="Q81:R87"/>
    <mergeCell ref="E84:I84"/>
    <mergeCell ref="J84:L84"/>
    <mergeCell ref="E85:I85"/>
    <mergeCell ref="E88:I88"/>
    <mergeCell ref="J88:L88"/>
    <mergeCell ref="E91:I91"/>
    <mergeCell ref="J91:L91"/>
    <mergeCell ref="E89:I89"/>
    <mergeCell ref="J89:L89"/>
    <mergeCell ref="E90:I90"/>
    <mergeCell ref="J90:L90"/>
    <mergeCell ref="E73:I73"/>
    <mergeCell ref="J73:L73"/>
    <mergeCell ref="Q9:X9"/>
    <mergeCell ref="Q12:X12"/>
    <mergeCell ref="J94:L94"/>
    <mergeCell ref="J83:L83"/>
    <mergeCell ref="E81:I81"/>
    <mergeCell ref="J81:L81"/>
    <mergeCell ref="E83:I83"/>
    <mergeCell ref="E82:I82"/>
    <mergeCell ref="E70:I70"/>
    <mergeCell ref="J70:L70"/>
    <mergeCell ref="E74:I74"/>
    <mergeCell ref="J74:L74"/>
    <mergeCell ref="E75:I75"/>
    <mergeCell ref="J75:L75"/>
    <mergeCell ref="E71:I71"/>
    <mergeCell ref="J71:L71"/>
    <mergeCell ref="E72:I72"/>
    <mergeCell ref="J72:L72"/>
    <mergeCell ref="E59:I59"/>
    <mergeCell ref="J59:L59"/>
    <mergeCell ref="E60:I60"/>
    <mergeCell ref="J60:L60"/>
    <mergeCell ref="E56:I56"/>
    <mergeCell ref="J56:L56"/>
    <mergeCell ref="E57:I57"/>
    <mergeCell ref="J57:L57"/>
    <mergeCell ref="E58:I58"/>
    <mergeCell ref="J58:L58"/>
    <mergeCell ref="E54:I54"/>
    <mergeCell ref="J54:L54"/>
    <mergeCell ref="E55:I55"/>
    <mergeCell ref="J55:L55"/>
    <mergeCell ref="E51:I51"/>
    <mergeCell ref="J51:L51"/>
    <mergeCell ref="E52:I52"/>
    <mergeCell ref="J52:L52"/>
    <mergeCell ref="E53:I53"/>
    <mergeCell ref="J53:L53"/>
    <mergeCell ref="E22:I22"/>
    <mergeCell ref="J22:L22"/>
    <mergeCell ref="E30:I30"/>
    <mergeCell ref="J30:L30"/>
    <mergeCell ref="E27:I27"/>
    <mergeCell ref="J27:L27"/>
    <mergeCell ref="E28:I28"/>
    <mergeCell ref="J28:L28"/>
    <mergeCell ref="E29:I29"/>
    <mergeCell ref="J29:L29"/>
    <mergeCell ref="E17:I17"/>
    <mergeCell ref="J17:L17"/>
    <mergeCell ref="E15:I15"/>
    <mergeCell ref="J15:L15"/>
    <mergeCell ref="E16:I16"/>
    <mergeCell ref="J16:L16"/>
  </mergeCells>
  <printOptions/>
  <pageMargins left="0.5" right="0.17" top="0.44" bottom="0.42" header="0.4" footer="0.42"/>
  <pageSetup fitToHeight="1" fitToWidth="1"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O176"/>
  <sheetViews>
    <sheetView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8.42187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7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00390625" style="0" customWidth="1"/>
    <col min="17" max="17" width="37.8515625" style="0" customWidth="1"/>
    <col min="18" max="18" width="5.7109375" style="0" customWidth="1"/>
    <col min="19" max="19" width="12.421875" style="0" customWidth="1"/>
    <col min="20" max="20" width="2.28125" style="0" customWidth="1"/>
    <col min="21" max="21" width="2.57421875" style="0" customWidth="1"/>
    <col min="22" max="22" width="4.28125" style="0" customWidth="1"/>
    <col min="23" max="23" width="13.140625" style="0" customWidth="1"/>
    <col min="24" max="24" width="14.28125" style="0" customWidth="1"/>
    <col min="25" max="25" width="13.8515625" style="0" customWidth="1"/>
    <col min="26" max="26" width="1.8515625" style="0" customWidth="1"/>
    <col min="27" max="27" width="12.140625" style="0" customWidth="1"/>
    <col min="28" max="28" width="4.00390625" style="0" customWidth="1"/>
    <col min="29" max="29" width="13.28125" style="0" customWidth="1"/>
    <col min="30" max="30" width="7.7109375" style="0" customWidth="1"/>
  </cols>
  <sheetData>
    <row r="1" spans="1:41" ht="39.75" customHeight="1">
      <c r="A1" s="65" t="s">
        <v>0</v>
      </c>
      <c r="B1" s="65"/>
      <c r="C1" s="227" t="s">
        <v>82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66"/>
      <c r="Q1" s="66"/>
      <c r="R1" s="66"/>
      <c r="S1" s="66"/>
      <c r="T1" s="66"/>
      <c r="U1" s="66"/>
      <c r="V1" s="66"/>
      <c r="W1" s="66"/>
      <c r="X1" s="66"/>
      <c r="Y1" s="1"/>
      <c r="Z1" s="1"/>
      <c r="AA1" s="1"/>
      <c r="AB1" s="1"/>
      <c r="AC1" s="1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22.5" customHeight="1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68"/>
      <c r="Q2" s="69" t="s">
        <v>5</v>
      </c>
      <c r="R2" s="116"/>
      <c r="S2" s="116"/>
      <c r="T2" s="116"/>
      <c r="U2" s="116"/>
      <c r="V2" s="116"/>
      <c r="W2" s="83" t="s">
        <v>1</v>
      </c>
      <c r="X2" s="83"/>
      <c r="Y2" s="4"/>
      <c r="Z2" s="4"/>
      <c r="AA2" s="4" t="s">
        <v>0</v>
      </c>
      <c r="AB2" s="5" t="s">
        <v>0</v>
      </c>
      <c r="AC2" s="4" t="s">
        <v>0</v>
      </c>
      <c r="AD2" s="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32.25" customHeight="1">
      <c r="A3" s="71">
        <v>1</v>
      </c>
      <c r="B3" s="71"/>
      <c r="C3" s="98" t="s">
        <v>381</v>
      </c>
      <c r="D3" s="98"/>
      <c r="E3" s="103">
        <v>18</v>
      </c>
      <c r="F3" s="103"/>
      <c r="G3" s="103">
        <v>10</v>
      </c>
      <c r="H3" s="103">
        <v>2</v>
      </c>
      <c r="I3" s="103">
        <v>6</v>
      </c>
      <c r="J3" s="103"/>
      <c r="K3" s="100">
        <v>23917</v>
      </c>
      <c r="L3" s="100"/>
      <c r="M3" s="101">
        <f>K3/162</f>
        <v>147.6358024691358</v>
      </c>
      <c r="N3" s="100"/>
      <c r="O3" s="102">
        <v>43.5</v>
      </c>
      <c r="P3" s="76"/>
      <c r="Q3" s="113" t="s">
        <v>298</v>
      </c>
      <c r="R3" s="237" t="s">
        <v>31</v>
      </c>
      <c r="S3" s="209"/>
      <c r="T3" s="209"/>
      <c r="U3" s="209"/>
      <c r="V3" s="210"/>
      <c r="W3" s="114">
        <v>242</v>
      </c>
      <c r="X3" s="117"/>
      <c r="Y3" s="10"/>
      <c r="Z3" s="10"/>
      <c r="AA3" s="11"/>
      <c r="AB3" s="12"/>
      <c r="AC3" s="13"/>
      <c r="AD3" s="14"/>
      <c r="AE3" s="231" t="s">
        <v>0</v>
      </c>
      <c r="AF3" s="232"/>
      <c r="AG3" s="232"/>
      <c r="AH3" s="232"/>
      <c r="AI3" s="232"/>
      <c r="AJ3" s="232"/>
      <c r="AK3" s="232"/>
      <c r="AL3" s="232"/>
      <c r="AM3" s="232"/>
      <c r="AN3" s="232"/>
      <c r="AO3" s="232"/>
    </row>
    <row r="4" spans="1:41" ht="27.75">
      <c r="A4" s="81">
        <v>2</v>
      </c>
      <c r="B4" s="124"/>
      <c r="C4" s="104" t="s">
        <v>32</v>
      </c>
      <c r="D4" s="104"/>
      <c r="E4" s="105">
        <v>18</v>
      </c>
      <c r="F4" s="105"/>
      <c r="G4" s="105">
        <v>10</v>
      </c>
      <c r="H4" s="105">
        <v>2</v>
      </c>
      <c r="I4" s="105">
        <v>6</v>
      </c>
      <c r="J4" s="105"/>
      <c r="K4" s="106">
        <v>22946</v>
      </c>
      <c r="L4" s="106"/>
      <c r="M4" s="107">
        <f>K4/153</f>
        <v>149.9738562091503</v>
      </c>
      <c r="N4" s="106"/>
      <c r="O4" s="108">
        <v>43</v>
      </c>
      <c r="P4" s="76"/>
      <c r="Q4" s="140"/>
      <c r="R4" s="140"/>
      <c r="S4" s="140"/>
      <c r="T4" s="140"/>
      <c r="U4" s="140"/>
      <c r="V4" s="140"/>
      <c r="W4" s="72"/>
      <c r="X4" s="118"/>
      <c r="Y4" s="8"/>
      <c r="Z4" s="8"/>
      <c r="AA4" s="9"/>
      <c r="AB4" s="15"/>
      <c r="AC4" s="16"/>
      <c r="AD4" s="16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7.75">
      <c r="A5" s="78">
        <v>3</v>
      </c>
      <c r="B5" s="78"/>
      <c r="C5" s="98" t="s">
        <v>36</v>
      </c>
      <c r="D5" s="98"/>
      <c r="E5" s="103">
        <v>18</v>
      </c>
      <c r="F5" s="103"/>
      <c r="G5" s="103">
        <v>9</v>
      </c>
      <c r="H5" s="103">
        <v>4</v>
      </c>
      <c r="I5" s="103">
        <v>5</v>
      </c>
      <c r="J5" s="103"/>
      <c r="K5" s="100">
        <v>24476</v>
      </c>
      <c r="L5" s="100"/>
      <c r="M5" s="101">
        <f>K5/162</f>
        <v>151.08641975308643</v>
      </c>
      <c r="N5" s="100"/>
      <c r="O5" s="102">
        <v>41.5</v>
      </c>
      <c r="P5" s="76"/>
      <c r="Q5" s="69" t="s">
        <v>6</v>
      </c>
      <c r="R5" s="116"/>
      <c r="S5" s="116"/>
      <c r="T5" s="116"/>
      <c r="U5" s="116"/>
      <c r="V5" s="116"/>
      <c r="W5" s="83" t="s">
        <v>1</v>
      </c>
      <c r="X5" s="121" t="s">
        <v>2</v>
      </c>
      <c r="Y5" s="8"/>
      <c r="Z5" s="8"/>
      <c r="AA5" s="9"/>
      <c r="AB5" s="15"/>
      <c r="AC5" s="16"/>
      <c r="AD5" s="16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27.75">
      <c r="A6" s="78">
        <v>4</v>
      </c>
      <c r="B6" s="78"/>
      <c r="C6" s="98" t="s">
        <v>27</v>
      </c>
      <c r="D6" s="98"/>
      <c r="E6" s="103">
        <v>18</v>
      </c>
      <c r="F6" s="103"/>
      <c r="G6" s="103">
        <v>10</v>
      </c>
      <c r="H6" s="103">
        <v>1</v>
      </c>
      <c r="I6" s="103">
        <v>7</v>
      </c>
      <c r="J6" s="103"/>
      <c r="K6" s="100">
        <v>22050</v>
      </c>
      <c r="L6" s="100"/>
      <c r="M6" s="101">
        <f>K6/153</f>
        <v>144.11764705882354</v>
      </c>
      <c r="N6" s="100"/>
      <c r="O6" s="102">
        <v>39</v>
      </c>
      <c r="P6" s="76"/>
      <c r="Q6" s="113" t="s">
        <v>686</v>
      </c>
      <c r="R6" s="237" t="s">
        <v>381</v>
      </c>
      <c r="S6" s="209"/>
      <c r="T6" s="209"/>
      <c r="U6" s="209"/>
      <c r="V6" s="210"/>
      <c r="W6" s="114">
        <v>647</v>
      </c>
      <c r="X6" s="122">
        <f>W6/3</f>
        <v>215.66666666666666</v>
      </c>
      <c r="Y6" s="8"/>
      <c r="Z6" s="8"/>
      <c r="AA6" s="17"/>
      <c r="AB6" s="18"/>
      <c r="AC6" s="19"/>
      <c r="AD6" s="19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7.75">
      <c r="A7" s="78">
        <v>5</v>
      </c>
      <c r="B7" s="78"/>
      <c r="C7" s="98" t="s">
        <v>30</v>
      </c>
      <c r="D7" s="98"/>
      <c r="E7" s="103">
        <v>18</v>
      </c>
      <c r="F7" s="103"/>
      <c r="G7" s="103">
        <v>9</v>
      </c>
      <c r="H7" s="103">
        <v>2</v>
      </c>
      <c r="I7" s="103">
        <v>7</v>
      </c>
      <c r="J7" s="103"/>
      <c r="K7" s="100">
        <v>23097</v>
      </c>
      <c r="L7" s="100"/>
      <c r="M7" s="101">
        <f>K7/153</f>
        <v>150.9607843137255</v>
      </c>
      <c r="N7" s="100"/>
      <c r="O7" s="102">
        <v>38</v>
      </c>
      <c r="P7" s="76"/>
      <c r="Q7" s="140"/>
      <c r="R7" s="140"/>
      <c r="S7" s="140"/>
      <c r="T7" s="140"/>
      <c r="U7" s="140"/>
      <c r="V7" s="140"/>
      <c r="W7" s="72"/>
      <c r="X7" s="119"/>
      <c r="Y7" s="8"/>
      <c r="Z7" s="8"/>
      <c r="AA7" s="9"/>
      <c r="AB7" s="15"/>
      <c r="AC7" s="13"/>
      <c r="AD7" s="1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27.75">
      <c r="A8" s="78">
        <v>6</v>
      </c>
      <c r="B8" s="78"/>
      <c r="C8" s="98" t="s">
        <v>26</v>
      </c>
      <c r="D8" s="109"/>
      <c r="E8" s="99">
        <v>18</v>
      </c>
      <c r="F8" s="99"/>
      <c r="G8" s="99">
        <v>10</v>
      </c>
      <c r="H8" s="99">
        <v>2</v>
      </c>
      <c r="I8" s="99">
        <v>6</v>
      </c>
      <c r="J8" s="99"/>
      <c r="K8" s="100">
        <v>24175</v>
      </c>
      <c r="L8" s="100"/>
      <c r="M8" s="101">
        <f>K8/162</f>
        <v>149.2283950617284</v>
      </c>
      <c r="N8" s="100"/>
      <c r="O8" s="102">
        <v>38</v>
      </c>
      <c r="P8" s="76"/>
      <c r="Q8" s="69" t="s">
        <v>7</v>
      </c>
      <c r="R8" s="116"/>
      <c r="S8" s="116"/>
      <c r="T8" s="116"/>
      <c r="U8" s="116"/>
      <c r="V8" s="116"/>
      <c r="W8" s="83" t="s">
        <v>1</v>
      </c>
      <c r="X8" s="123" t="s">
        <v>2</v>
      </c>
      <c r="Y8" s="8"/>
      <c r="Z8" s="8"/>
      <c r="AA8" s="17"/>
      <c r="AB8" s="18"/>
      <c r="AC8" s="13"/>
      <c r="AD8" s="19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27.75">
      <c r="A9" s="78">
        <v>7</v>
      </c>
      <c r="B9" s="78"/>
      <c r="C9" s="98" t="s">
        <v>19</v>
      </c>
      <c r="D9" s="98"/>
      <c r="E9" s="103">
        <v>18</v>
      </c>
      <c r="F9" s="103"/>
      <c r="G9" s="103">
        <v>6</v>
      </c>
      <c r="H9" s="103">
        <v>5</v>
      </c>
      <c r="I9" s="103">
        <v>7</v>
      </c>
      <c r="J9" s="103"/>
      <c r="K9" s="100">
        <v>23622</v>
      </c>
      <c r="L9" s="100"/>
      <c r="M9" s="101">
        <f>K9/162</f>
        <v>145.8148148148148</v>
      </c>
      <c r="N9" s="100"/>
      <c r="O9" s="102">
        <v>33</v>
      </c>
      <c r="P9" s="76"/>
      <c r="Q9" s="211" t="s">
        <v>19</v>
      </c>
      <c r="R9" s="209"/>
      <c r="S9" s="209"/>
      <c r="T9" s="209"/>
      <c r="U9" s="209"/>
      <c r="V9" s="210"/>
      <c r="W9" s="114">
        <v>562</v>
      </c>
      <c r="X9" s="122">
        <f>W9/3</f>
        <v>187.33333333333334</v>
      </c>
      <c r="Y9" s="8"/>
      <c r="Z9" s="8"/>
      <c r="AA9" s="9"/>
      <c r="AB9" s="15"/>
      <c r="AC9" s="13"/>
      <c r="AD9" s="1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27.75">
      <c r="A10" s="124">
        <v>8</v>
      </c>
      <c r="B10" s="124"/>
      <c r="C10" s="104" t="s">
        <v>31</v>
      </c>
      <c r="D10" s="104"/>
      <c r="E10" s="105">
        <v>18</v>
      </c>
      <c r="F10" s="105"/>
      <c r="G10" s="105">
        <v>5</v>
      </c>
      <c r="H10" s="105">
        <v>4</v>
      </c>
      <c r="I10" s="105">
        <v>9</v>
      </c>
      <c r="J10" s="105"/>
      <c r="K10" s="106">
        <v>22140</v>
      </c>
      <c r="L10" s="106"/>
      <c r="M10" s="107">
        <f>K10/154</f>
        <v>143.76623376623377</v>
      </c>
      <c r="N10" s="106"/>
      <c r="O10" s="108">
        <v>30.5</v>
      </c>
      <c r="P10" s="76"/>
      <c r="Q10" s="140"/>
      <c r="R10" s="140"/>
      <c r="S10" s="140"/>
      <c r="T10" s="140"/>
      <c r="U10" s="140"/>
      <c r="V10" s="140"/>
      <c r="W10" s="72"/>
      <c r="X10" s="119"/>
      <c r="Y10" s="8"/>
      <c r="Z10" s="8"/>
      <c r="AA10" s="9"/>
      <c r="AB10" s="15"/>
      <c r="AC10" s="13"/>
      <c r="AD10" s="1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27.75">
      <c r="A11" s="78">
        <v>9</v>
      </c>
      <c r="B11" s="78"/>
      <c r="C11" s="98" t="s">
        <v>46</v>
      </c>
      <c r="D11" s="98"/>
      <c r="E11" s="103">
        <v>18</v>
      </c>
      <c r="F11" s="103"/>
      <c r="G11" s="103">
        <v>3</v>
      </c>
      <c r="H11" s="103">
        <v>5</v>
      </c>
      <c r="I11" s="103">
        <v>10</v>
      </c>
      <c r="J11" s="103"/>
      <c r="K11" s="100">
        <v>22961</v>
      </c>
      <c r="L11" s="100"/>
      <c r="M11" s="101">
        <f>K11/162</f>
        <v>141.73456790123456</v>
      </c>
      <c r="N11" s="100"/>
      <c r="O11" s="102">
        <v>27.5</v>
      </c>
      <c r="P11" s="76"/>
      <c r="Q11" s="69" t="s">
        <v>8</v>
      </c>
      <c r="R11" s="116"/>
      <c r="S11" s="116"/>
      <c r="T11" s="116"/>
      <c r="U11" s="116"/>
      <c r="V11" s="116"/>
      <c r="W11" s="83" t="s">
        <v>1</v>
      </c>
      <c r="X11" s="123" t="s">
        <v>2</v>
      </c>
      <c r="Y11" s="8"/>
      <c r="Z11" s="8"/>
      <c r="AA11" s="9"/>
      <c r="AB11" s="15"/>
      <c r="AC11" s="13"/>
      <c r="AD11" s="1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27.75">
      <c r="A12" s="78">
        <v>10</v>
      </c>
      <c r="B12" s="78"/>
      <c r="C12" s="98" t="s">
        <v>24</v>
      </c>
      <c r="D12" s="98"/>
      <c r="E12" s="103">
        <v>18</v>
      </c>
      <c r="F12" s="103"/>
      <c r="G12" s="103">
        <v>4</v>
      </c>
      <c r="H12" s="103">
        <v>1</v>
      </c>
      <c r="I12" s="103">
        <v>13</v>
      </c>
      <c r="J12" s="103"/>
      <c r="K12" s="100">
        <v>22341</v>
      </c>
      <c r="L12" s="100"/>
      <c r="M12" s="101">
        <f>K12/159</f>
        <v>140.50943396226415</v>
      </c>
      <c r="N12" s="187"/>
      <c r="O12" s="102">
        <v>26</v>
      </c>
      <c r="P12" s="76"/>
      <c r="Q12" s="211" t="s">
        <v>30</v>
      </c>
      <c r="R12" s="238"/>
      <c r="S12" s="238"/>
      <c r="T12" s="238"/>
      <c r="U12" s="238"/>
      <c r="V12" s="239"/>
      <c r="W12" s="114">
        <v>1513</v>
      </c>
      <c r="X12" s="122">
        <f>W12/9</f>
        <v>168.11111111111111</v>
      </c>
      <c r="Y12" s="8"/>
      <c r="Z12" s="8"/>
      <c r="AA12" s="9"/>
      <c r="AB12" s="15"/>
      <c r="AC12" s="13"/>
      <c r="AD12" s="1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3.5" customHeight="1">
      <c r="A13" s="128"/>
      <c r="B13" s="128"/>
      <c r="C13" s="87"/>
      <c r="D13" s="87"/>
      <c r="E13" s="87"/>
      <c r="F13" s="87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89"/>
      <c r="R13" s="91"/>
      <c r="S13" s="91"/>
      <c r="T13" s="91"/>
      <c r="U13" s="91"/>
      <c r="V13" s="91"/>
      <c r="W13" s="92"/>
      <c r="X13" s="93"/>
      <c r="Y13" s="22"/>
      <c r="Z13" s="22"/>
      <c r="AA13" s="21"/>
      <c r="AB13" s="21"/>
      <c r="AC13" s="23"/>
      <c r="AD13" s="2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20.25" customHeight="1">
      <c r="A14" s="94" t="s">
        <v>80</v>
      </c>
      <c r="B14" s="128"/>
      <c r="C14" s="87"/>
      <c r="D14" s="87"/>
      <c r="E14" s="87"/>
      <c r="F14" s="87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89"/>
      <c r="R14" s="91"/>
      <c r="S14" s="91"/>
      <c r="T14" s="91"/>
      <c r="U14" s="91"/>
      <c r="V14" s="91"/>
      <c r="W14" s="92"/>
      <c r="X14" s="93"/>
      <c r="Y14" s="22"/>
      <c r="Z14" s="22"/>
      <c r="AA14" s="21"/>
      <c r="AB14" s="21"/>
      <c r="AC14" s="23"/>
      <c r="AD14" s="24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20.25" customHeight="1">
      <c r="A15" s="128"/>
      <c r="B15" s="128"/>
      <c r="C15" s="69"/>
      <c r="D15" s="87"/>
      <c r="E15" s="87"/>
      <c r="F15" s="87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89"/>
      <c r="R15" s="91"/>
      <c r="S15" s="91"/>
      <c r="T15" s="91"/>
      <c r="U15" s="91"/>
      <c r="V15" s="91"/>
      <c r="W15" s="92"/>
      <c r="X15" s="93"/>
      <c r="Y15" s="22"/>
      <c r="Z15" s="22"/>
      <c r="AA15" s="21"/>
      <c r="AB15" s="21"/>
      <c r="AC15" s="23"/>
      <c r="AD15" s="2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20.25" customHeight="1">
      <c r="A16" s="130" t="s">
        <v>737</v>
      </c>
      <c r="B16" s="128"/>
      <c r="C16" s="95" t="s">
        <v>30</v>
      </c>
      <c r="D16" s="96" t="s">
        <v>3</v>
      </c>
      <c r="E16" s="194" t="s">
        <v>26</v>
      </c>
      <c r="F16" s="195"/>
      <c r="G16" s="195"/>
      <c r="H16" s="195"/>
      <c r="I16" s="196"/>
      <c r="J16" s="197" t="s">
        <v>753</v>
      </c>
      <c r="K16" s="198"/>
      <c r="L16" s="199"/>
      <c r="M16" s="97" t="s">
        <v>76</v>
      </c>
      <c r="N16" s="129"/>
      <c r="O16" s="129"/>
      <c r="P16" s="129"/>
      <c r="Q16" s="89"/>
      <c r="R16" s="91"/>
      <c r="S16" s="91"/>
      <c r="T16" s="91"/>
      <c r="U16" s="91"/>
      <c r="V16" s="91"/>
      <c r="W16" s="92"/>
      <c r="X16" s="93"/>
      <c r="Y16" s="22"/>
      <c r="Z16" s="22"/>
      <c r="AA16" s="21"/>
      <c r="AB16" s="21"/>
      <c r="AC16" s="23"/>
      <c r="AD16" s="2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20.25" customHeight="1">
      <c r="A17" s="128"/>
      <c r="B17" s="128"/>
      <c r="C17" s="95" t="s">
        <v>27</v>
      </c>
      <c r="D17" s="96" t="s">
        <v>3</v>
      </c>
      <c r="E17" s="194" t="s">
        <v>31</v>
      </c>
      <c r="F17" s="195"/>
      <c r="G17" s="195"/>
      <c r="H17" s="195"/>
      <c r="I17" s="196"/>
      <c r="J17" s="233" t="s">
        <v>740</v>
      </c>
      <c r="K17" s="234"/>
      <c r="L17" s="235"/>
      <c r="M17" s="97" t="s">
        <v>62</v>
      </c>
      <c r="N17" s="129"/>
      <c r="O17" s="129"/>
      <c r="P17" s="129"/>
      <c r="Q17" s="89"/>
      <c r="R17" s="91"/>
      <c r="S17" s="91"/>
      <c r="T17" s="91"/>
      <c r="U17" s="91"/>
      <c r="V17" s="91"/>
      <c r="W17" s="92"/>
      <c r="X17" s="93"/>
      <c r="Y17" s="22"/>
      <c r="Z17" s="22"/>
      <c r="AA17" s="21"/>
      <c r="AB17" s="21"/>
      <c r="AC17" s="23"/>
      <c r="AD17" s="24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20.25" customHeight="1">
      <c r="A18" s="128"/>
      <c r="B18" s="128"/>
      <c r="C18" s="95" t="s">
        <v>86</v>
      </c>
      <c r="D18" s="96" t="s">
        <v>3</v>
      </c>
      <c r="E18" s="194" t="s">
        <v>36</v>
      </c>
      <c r="F18" s="195"/>
      <c r="G18" s="195"/>
      <c r="H18" s="195"/>
      <c r="I18" s="196"/>
      <c r="J18" s="233" t="s">
        <v>743</v>
      </c>
      <c r="K18" s="234"/>
      <c r="L18" s="235"/>
      <c r="M18" s="97" t="s">
        <v>115</v>
      </c>
      <c r="N18" s="129"/>
      <c r="O18" s="129"/>
      <c r="P18" s="129"/>
      <c r="Q18" s="89"/>
      <c r="R18" s="91"/>
      <c r="S18" s="91"/>
      <c r="T18" s="91"/>
      <c r="U18" s="91"/>
      <c r="V18" s="91"/>
      <c r="W18" s="92"/>
      <c r="X18" s="93"/>
      <c r="Y18" s="22"/>
      <c r="Z18" s="22"/>
      <c r="AA18" s="21"/>
      <c r="AB18" s="21"/>
      <c r="AC18" s="23"/>
      <c r="AD18" s="2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20.25" customHeight="1">
      <c r="A19" s="128"/>
      <c r="B19" s="128"/>
      <c r="C19" s="95" t="s">
        <v>46</v>
      </c>
      <c r="D19" s="96" t="s">
        <v>3</v>
      </c>
      <c r="E19" s="194" t="s">
        <v>381</v>
      </c>
      <c r="F19" s="195"/>
      <c r="G19" s="195"/>
      <c r="H19" s="195"/>
      <c r="I19" s="196"/>
      <c r="J19" s="233" t="s">
        <v>744</v>
      </c>
      <c r="K19" s="234"/>
      <c r="L19" s="235"/>
      <c r="M19" s="97" t="s">
        <v>62</v>
      </c>
      <c r="N19" s="129"/>
      <c r="O19" s="129"/>
      <c r="P19" s="129"/>
      <c r="Q19" s="89"/>
      <c r="R19" s="91"/>
      <c r="S19" s="91"/>
      <c r="T19" s="91"/>
      <c r="U19" s="91"/>
      <c r="V19" s="91"/>
      <c r="W19" s="92"/>
      <c r="X19" s="93"/>
      <c r="Y19" s="22"/>
      <c r="Z19" s="22"/>
      <c r="AA19" s="21"/>
      <c r="AB19" s="21"/>
      <c r="AC19" s="23"/>
      <c r="AD19" s="2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20.25" customHeight="1">
      <c r="A20" s="128"/>
      <c r="B20" s="128"/>
      <c r="C20" s="95" t="s">
        <v>24</v>
      </c>
      <c r="D20" s="96" t="s">
        <v>3</v>
      </c>
      <c r="E20" s="194" t="s">
        <v>19</v>
      </c>
      <c r="F20" s="195"/>
      <c r="G20" s="195"/>
      <c r="H20" s="195"/>
      <c r="I20" s="196"/>
      <c r="J20" s="233" t="s">
        <v>745</v>
      </c>
      <c r="K20" s="234"/>
      <c r="L20" s="235"/>
      <c r="M20" s="97" t="s">
        <v>62</v>
      </c>
      <c r="N20" s="129"/>
      <c r="O20" s="129"/>
      <c r="P20" s="129"/>
      <c r="Q20" s="89"/>
      <c r="R20" s="91"/>
      <c r="S20" s="91"/>
      <c r="T20" s="91"/>
      <c r="U20" s="91"/>
      <c r="V20" s="91"/>
      <c r="W20" s="92"/>
      <c r="X20" s="93"/>
      <c r="Y20" s="22"/>
      <c r="Z20" s="22"/>
      <c r="AA20" s="21"/>
      <c r="AB20" s="21"/>
      <c r="AC20" s="23"/>
      <c r="AD20" s="2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20.25" customHeight="1">
      <c r="A21" s="130" t="s">
        <v>715</v>
      </c>
      <c r="B21" s="128"/>
      <c r="C21" s="95" t="s">
        <v>31</v>
      </c>
      <c r="D21" s="96" t="s">
        <v>3</v>
      </c>
      <c r="E21" s="194" t="s">
        <v>381</v>
      </c>
      <c r="F21" s="195"/>
      <c r="G21" s="195"/>
      <c r="H21" s="195"/>
      <c r="I21" s="196"/>
      <c r="J21" s="197" t="s">
        <v>717</v>
      </c>
      <c r="K21" s="198"/>
      <c r="L21" s="199"/>
      <c r="M21" s="97" t="s">
        <v>63</v>
      </c>
      <c r="N21" s="129"/>
      <c r="O21" s="129"/>
      <c r="P21" s="129"/>
      <c r="Q21" s="89"/>
      <c r="R21" s="91"/>
      <c r="S21" s="91"/>
      <c r="T21" s="91"/>
      <c r="U21" s="91"/>
      <c r="V21" s="91"/>
      <c r="W21" s="92"/>
      <c r="X21" s="93"/>
      <c r="Y21" s="22"/>
      <c r="Z21" s="22"/>
      <c r="AA21" s="21"/>
      <c r="AB21" s="21"/>
      <c r="AC21" s="23"/>
      <c r="AD21" s="2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20.25" customHeight="1">
      <c r="A22" s="128"/>
      <c r="B22" s="128"/>
      <c r="C22" s="95" t="s">
        <v>30</v>
      </c>
      <c r="D22" s="96" t="s">
        <v>3</v>
      </c>
      <c r="E22" s="194" t="s">
        <v>36</v>
      </c>
      <c r="F22" s="195"/>
      <c r="G22" s="195"/>
      <c r="H22" s="195"/>
      <c r="I22" s="196"/>
      <c r="J22" s="233" t="s">
        <v>756</v>
      </c>
      <c r="K22" s="234"/>
      <c r="L22" s="235"/>
      <c r="M22" s="97" t="s">
        <v>113</v>
      </c>
      <c r="N22" s="129"/>
      <c r="O22" s="129"/>
      <c r="P22" s="129"/>
      <c r="Q22" s="89"/>
      <c r="R22" s="91"/>
      <c r="S22" s="91"/>
      <c r="T22" s="91"/>
      <c r="U22" s="91"/>
      <c r="V22" s="91"/>
      <c r="W22" s="92"/>
      <c r="X22" s="93"/>
      <c r="Y22" s="22"/>
      <c r="Z22" s="22"/>
      <c r="AA22" s="21"/>
      <c r="AB22" s="21"/>
      <c r="AC22" s="23"/>
      <c r="AD22" s="2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20.25" customHeight="1">
      <c r="A23" s="128"/>
      <c r="B23" s="128"/>
      <c r="C23" s="95" t="s">
        <v>27</v>
      </c>
      <c r="D23" s="96" t="s">
        <v>3</v>
      </c>
      <c r="E23" s="194" t="s">
        <v>32</v>
      </c>
      <c r="F23" s="195"/>
      <c r="G23" s="195"/>
      <c r="H23" s="195"/>
      <c r="I23" s="196"/>
      <c r="J23" s="233" t="s">
        <v>718</v>
      </c>
      <c r="K23" s="234"/>
      <c r="L23" s="235"/>
      <c r="M23" s="97" t="s">
        <v>115</v>
      </c>
      <c r="N23" s="129"/>
      <c r="O23" s="129"/>
      <c r="P23" s="129"/>
      <c r="Q23" s="89"/>
      <c r="R23" s="91"/>
      <c r="S23" s="91"/>
      <c r="T23" s="91"/>
      <c r="U23" s="91"/>
      <c r="V23" s="91"/>
      <c r="W23" s="92"/>
      <c r="X23" s="93"/>
      <c r="Y23" s="22"/>
      <c r="Z23" s="22"/>
      <c r="AA23" s="21"/>
      <c r="AB23" s="21"/>
      <c r="AC23" s="23"/>
      <c r="AD23" s="2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20.25" customHeight="1">
      <c r="A24" s="128"/>
      <c r="B24" s="128"/>
      <c r="C24" s="95" t="s">
        <v>19</v>
      </c>
      <c r="D24" s="96" t="s">
        <v>3</v>
      </c>
      <c r="E24" s="194" t="s">
        <v>26</v>
      </c>
      <c r="F24" s="195"/>
      <c r="G24" s="195"/>
      <c r="H24" s="195"/>
      <c r="I24" s="196"/>
      <c r="J24" s="233" t="s">
        <v>726</v>
      </c>
      <c r="K24" s="234"/>
      <c r="L24" s="235"/>
      <c r="M24" s="97" t="s">
        <v>115</v>
      </c>
      <c r="N24" s="129"/>
      <c r="O24" s="129"/>
      <c r="P24" s="129"/>
      <c r="Q24" s="89"/>
      <c r="R24" s="91"/>
      <c r="S24" s="91"/>
      <c r="T24" s="91"/>
      <c r="U24" s="91"/>
      <c r="V24" s="91"/>
      <c r="W24" s="92"/>
      <c r="X24" s="93"/>
      <c r="Y24" s="22"/>
      <c r="Z24" s="22"/>
      <c r="AA24" s="21"/>
      <c r="AB24" s="21"/>
      <c r="AC24" s="23"/>
      <c r="AD24" s="2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20.25" customHeight="1">
      <c r="A25" s="128"/>
      <c r="B25" s="128"/>
      <c r="C25" s="95" t="s">
        <v>46</v>
      </c>
      <c r="D25" s="96" t="s">
        <v>3</v>
      </c>
      <c r="E25" s="194" t="s">
        <v>24</v>
      </c>
      <c r="F25" s="195"/>
      <c r="G25" s="195"/>
      <c r="H25" s="195"/>
      <c r="I25" s="196"/>
      <c r="J25" s="233" t="s">
        <v>735</v>
      </c>
      <c r="K25" s="234"/>
      <c r="L25" s="235"/>
      <c r="M25" s="97" t="s">
        <v>76</v>
      </c>
      <c r="N25" s="129"/>
      <c r="O25" s="129"/>
      <c r="P25" s="129"/>
      <c r="Q25" s="89"/>
      <c r="R25" s="91"/>
      <c r="S25" s="91"/>
      <c r="T25" s="91"/>
      <c r="U25" s="91"/>
      <c r="V25" s="91"/>
      <c r="W25" s="92"/>
      <c r="X25" s="93"/>
      <c r="Y25" s="22"/>
      <c r="Z25" s="22"/>
      <c r="AA25" s="21"/>
      <c r="AB25" s="21"/>
      <c r="AC25" s="23"/>
      <c r="AD25" s="2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20.25" customHeight="1">
      <c r="A26" s="130" t="s">
        <v>666</v>
      </c>
      <c r="B26" s="128"/>
      <c r="C26" s="95" t="s">
        <v>30</v>
      </c>
      <c r="D26" s="96" t="s">
        <v>3</v>
      </c>
      <c r="E26" s="194" t="s">
        <v>46</v>
      </c>
      <c r="F26" s="195"/>
      <c r="G26" s="195"/>
      <c r="H26" s="195"/>
      <c r="I26" s="196"/>
      <c r="J26" s="197" t="s">
        <v>682</v>
      </c>
      <c r="K26" s="198"/>
      <c r="L26" s="199"/>
      <c r="M26" s="97" t="s">
        <v>113</v>
      </c>
      <c r="N26" s="129"/>
      <c r="O26" s="129"/>
      <c r="P26" s="129"/>
      <c r="Q26" s="89"/>
      <c r="R26" s="91"/>
      <c r="S26" s="91"/>
      <c r="T26" s="91"/>
      <c r="U26" s="91"/>
      <c r="V26" s="91"/>
      <c r="W26" s="92"/>
      <c r="X26" s="93"/>
      <c r="Y26" s="22"/>
      <c r="Z26" s="22"/>
      <c r="AA26" s="21"/>
      <c r="AB26" s="21"/>
      <c r="AC26" s="23"/>
      <c r="AD26" s="2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20.25" customHeight="1">
      <c r="A27" s="128"/>
      <c r="B27" s="128"/>
      <c r="C27" s="95" t="s">
        <v>31</v>
      </c>
      <c r="D27" s="96" t="s">
        <v>3</v>
      </c>
      <c r="E27" s="194" t="s">
        <v>36</v>
      </c>
      <c r="F27" s="195"/>
      <c r="G27" s="195"/>
      <c r="H27" s="195"/>
      <c r="I27" s="196"/>
      <c r="J27" s="233" t="s">
        <v>669</v>
      </c>
      <c r="K27" s="234"/>
      <c r="L27" s="235"/>
      <c r="M27" s="97" t="s">
        <v>63</v>
      </c>
      <c r="N27" s="129"/>
      <c r="O27" s="129"/>
      <c r="P27" s="129"/>
      <c r="Q27" s="89"/>
      <c r="R27" s="91"/>
      <c r="S27" s="91"/>
      <c r="T27" s="91"/>
      <c r="U27" s="91"/>
      <c r="V27" s="91"/>
      <c r="W27" s="92"/>
      <c r="X27" s="93"/>
      <c r="Y27" s="22"/>
      <c r="Z27" s="22"/>
      <c r="AA27" s="21"/>
      <c r="AB27" s="21"/>
      <c r="AC27" s="23"/>
      <c r="AD27" s="2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20.25" customHeight="1">
      <c r="A28" s="128"/>
      <c r="B28" s="128"/>
      <c r="C28" s="95" t="s">
        <v>19</v>
      </c>
      <c r="D28" s="96" t="s">
        <v>3</v>
      </c>
      <c r="E28" s="194" t="s">
        <v>32</v>
      </c>
      <c r="F28" s="195"/>
      <c r="G28" s="195"/>
      <c r="H28" s="195"/>
      <c r="I28" s="196"/>
      <c r="J28" s="233" t="s">
        <v>739</v>
      </c>
      <c r="K28" s="234"/>
      <c r="L28" s="235"/>
      <c r="M28" s="97" t="s">
        <v>63</v>
      </c>
      <c r="N28" s="129"/>
      <c r="O28" s="129"/>
      <c r="P28" s="129"/>
      <c r="Q28" s="89"/>
      <c r="R28" s="91"/>
      <c r="S28" s="91"/>
      <c r="T28" s="91"/>
      <c r="U28" s="91"/>
      <c r="V28" s="91"/>
      <c r="W28" s="92"/>
      <c r="X28" s="93"/>
      <c r="Y28" s="22"/>
      <c r="Z28" s="22"/>
      <c r="AA28" s="21"/>
      <c r="AB28" s="21"/>
      <c r="AC28" s="23"/>
      <c r="AD28" s="2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20.25" customHeight="1">
      <c r="A29" s="128"/>
      <c r="B29" s="128"/>
      <c r="C29" s="95" t="s">
        <v>381</v>
      </c>
      <c r="D29" s="96" t="s">
        <v>3</v>
      </c>
      <c r="E29" s="194" t="s">
        <v>27</v>
      </c>
      <c r="F29" s="195"/>
      <c r="G29" s="195"/>
      <c r="H29" s="195"/>
      <c r="I29" s="196"/>
      <c r="J29" s="233" t="s">
        <v>716</v>
      </c>
      <c r="K29" s="234"/>
      <c r="L29" s="235"/>
      <c r="M29" s="97" t="s">
        <v>115</v>
      </c>
      <c r="N29" s="129"/>
      <c r="O29" s="129"/>
      <c r="P29" s="129"/>
      <c r="Q29" s="89"/>
      <c r="R29" s="91"/>
      <c r="S29" s="91"/>
      <c r="T29" s="91"/>
      <c r="U29" s="91"/>
      <c r="V29" s="91"/>
      <c r="W29" s="92"/>
      <c r="X29" s="93"/>
      <c r="Y29" s="22"/>
      <c r="Z29" s="22"/>
      <c r="AA29" s="21"/>
      <c r="AB29" s="21"/>
      <c r="AC29" s="23"/>
      <c r="AD29" s="2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20.25" customHeight="1">
      <c r="A30" s="128"/>
      <c r="B30" s="128"/>
      <c r="C30" s="95" t="s">
        <v>24</v>
      </c>
      <c r="D30" s="96" t="s">
        <v>3</v>
      </c>
      <c r="E30" s="194" t="s">
        <v>26</v>
      </c>
      <c r="F30" s="195"/>
      <c r="G30" s="195"/>
      <c r="H30" s="195"/>
      <c r="I30" s="196"/>
      <c r="J30" s="233" t="s">
        <v>674</v>
      </c>
      <c r="K30" s="234"/>
      <c r="L30" s="235"/>
      <c r="M30" s="97" t="s">
        <v>62</v>
      </c>
      <c r="N30" s="129"/>
      <c r="O30" s="129"/>
      <c r="P30" s="129"/>
      <c r="Q30" s="89"/>
      <c r="R30" s="91"/>
      <c r="S30" s="91"/>
      <c r="T30" s="91"/>
      <c r="U30" s="91"/>
      <c r="V30" s="91"/>
      <c r="W30" s="92"/>
      <c r="X30" s="93"/>
      <c r="Y30" s="22"/>
      <c r="Z30" s="22"/>
      <c r="AA30" s="21"/>
      <c r="AB30" s="21"/>
      <c r="AC30" s="23"/>
      <c r="AD30" s="2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20.25" customHeight="1">
      <c r="A31" s="130" t="s">
        <v>646</v>
      </c>
      <c r="B31" s="128"/>
      <c r="C31" s="95" t="s">
        <v>36</v>
      </c>
      <c r="D31" s="96" t="s">
        <v>3</v>
      </c>
      <c r="E31" s="194" t="s">
        <v>381</v>
      </c>
      <c r="F31" s="195"/>
      <c r="G31" s="195"/>
      <c r="H31" s="195"/>
      <c r="I31" s="196"/>
      <c r="J31" s="197" t="s">
        <v>648</v>
      </c>
      <c r="K31" s="198"/>
      <c r="L31" s="199"/>
      <c r="M31" s="97" t="s">
        <v>113</v>
      </c>
      <c r="N31" s="129"/>
      <c r="O31" s="129"/>
      <c r="P31" s="129"/>
      <c r="Q31" s="89"/>
      <c r="R31" s="91"/>
      <c r="S31" s="91"/>
      <c r="T31" s="91"/>
      <c r="U31" s="91"/>
      <c r="V31" s="91"/>
      <c r="W31" s="92"/>
      <c r="X31" s="93"/>
      <c r="Y31" s="22"/>
      <c r="Z31" s="22"/>
      <c r="AA31" s="21"/>
      <c r="AB31" s="21"/>
      <c r="AC31" s="23"/>
      <c r="AD31" s="2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20.25" customHeight="1">
      <c r="A32" s="128"/>
      <c r="B32" s="128"/>
      <c r="C32" s="95" t="s">
        <v>24</v>
      </c>
      <c r="D32" s="96" t="s">
        <v>3</v>
      </c>
      <c r="E32" s="194" t="s">
        <v>27</v>
      </c>
      <c r="F32" s="195"/>
      <c r="G32" s="195"/>
      <c r="H32" s="195"/>
      <c r="I32" s="196"/>
      <c r="J32" s="233" t="s">
        <v>649</v>
      </c>
      <c r="K32" s="234"/>
      <c r="L32" s="235"/>
      <c r="M32" s="97" t="s">
        <v>63</v>
      </c>
      <c r="N32" s="129"/>
      <c r="O32" s="129"/>
      <c r="P32" s="129"/>
      <c r="Q32" s="89"/>
      <c r="R32" s="91"/>
      <c r="S32" s="91"/>
      <c r="T32" s="91"/>
      <c r="U32" s="91"/>
      <c r="V32" s="91"/>
      <c r="W32" s="92"/>
      <c r="X32" s="93"/>
      <c r="Y32" s="22"/>
      <c r="Z32" s="22"/>
      <c r="AA32" s="21"/>
      <c r="AB32" s="21"/>
      <c r="AC32" s="23"/>
      <c r="AD32" s="2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20.25" customHeight="1">
      <c r="A33" s="128"/>
      <c r="B33" s="128"/>
      <c r="C33" s="95" t="s">
        <v>19</v>
      </c>
      <c r="D33" s="96" t="s">
        <v>3</v>
      </c>
      <c r="E33" s="194" t="s">
        <v>30</v>
      </c>
      <c r="F33" s="195"/>
      <c r="G33" s="195"/>
      <c r="H33" s="195"/>
      <c r="I33" s="196"/>
      <c r="J33" s="233" t="s">
        <v>658</v>
      </c>
      <c r="K33" s="234"/>
      <c r="L33" s="235"/>
      <c r="M33" s="97" t="s">
        <v>113</v>
      </c>
      <c r="N33" s="129"/>
      <c r="O33" s="129"/>
      <c r="P33" s="129"/>
      <c r="Q33" s="89"/>
      <c r="R33" s="91"/>
      <c r="S33" s="91"/>
      <c r="T33" s="91"/>
      <c r="U33" s="91"/>
      <c r="V33" s="91"/>
      <c r="W33" s="92"/>
      <c r="X33" s="93"/>
      <c r="Y33" s="22"/>
      <c r="Z33" s="22"/>
      <c r="AA33" s="21"/>
      <c r="AB33" s="21"/>
      <c r="AC33" s="23"/>
      <c r="AD33" s="2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20.25" customHeight="1">
      <c r="A34" s="128"/>
      <c r="B34" s="128"/>
      <c r="C34" s="95" t="s">
        <v>31</v>
      </c>
      <c r="D34" s="96" t="s">
        <v>3</v>
      </c>
      <c r="E34" s="194" t="s">
        <v>32</v>
      </c>
      <c r="F34" s="195"/>
      <c r="G34" s="195"/>
      <c r="H34" s="195"/>
      <c r="I34" s="196"/>
      <c r="J34" s="233" t="s">
        <v>657</v>
      </c>
      <c r="K34" s="234"/>
      <c r="L34" s="235"/>
      <c r="M34" s="97" t="s">
        <v>113</v>
      </c>
      <c r="N34" s="129"/>
      <c r="O34" s="129"/>
      <c r="P34" s="129"/>
      <c r="Q34" s="89"/>
      <c r="R34" s="91"/>
      <c r="S34" s="91"/>
      <c r="T34" s="91"/>
      <c r="U34" s="91"/>
      <c r="V34" s="91"/>
      <c r="W34" s="92"/>
      <c r="X34" s="93"/>
      <c r="Y34" s="22"/>
      <c r="Z34" s="22"/>
      <c r="AA34" s="21"/>
      <c r="AB34" s="21"/>
      <c r="AC34" s="23"/>
      <c r="AD34" s="2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20.25" customHeight="1">
      <c r="A35" s="128"/>
      <c r="B35" s="128"/>
      <c r="C35" s="95" t="s">
        <v>26</v>
      </c>
      <c r="D35" s="96" t="s">
        <v>3</v>
      </c>
      <c r="E35" s="194" t="s">
        <v>46</v>
      </c>
      <c r="F35" s="195"/>
      <c r="G35" s="195"/>
      <c r="H35" s="195"/>
      <c r="I35" s="196"/>
      <c r="J35" s="233" t="s">
        <v>656</v>
      </c>
      <c r="K35" s="234"/>
      <c r="L35" s="235"/>
      <c r="M35" s="97" t="s">
        <v>113</v>
      </c>
      <c r="N35" s="129"/>
      <c r="O35" s="129"/>
      <c r="P35" s="129"/>
      <c r="Q35" s="89"/>
      <c r="R35" s="91"/>
      <c r="S35" s="91"/>
      <c r="T35" s="91"/>
      <c r="U35" s="91"/>
      <c r="V35" s="91"/>
      <c r="W35" s="92"/>
      <c r="X35" s="93"/>
      <c r="Y35" s="22"/>
      <c r="Z35" s="22"/>
      <c r="AA35" s="21"/>
      <c r="AB35" s="21"/>
      <c r="AC35" s="23"/>
      <c r="AD35" s="2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20.25" customHeight="1">
      <c r="A36" s="130" t="s">
        <v>628</v>
      </c>
      <c r="B36" s="128"/>
      <c r="C36" s="95" t="s">
        <v>381</v>
      </c>
      <c r="D36" s="96" t="s">
        <v>3</v>
      </c>
      <c r="E36" s="194" t="s">
        <v>19</v>
      </c>
      <c r="F36" s="195"/>
      <c r="G36" s="195"/>
      <c r="H36" s="195"/>
      <c r="I36" s="196"/>
      <c r="J36" s="197" t="s">
        <v>633</v>
      </c>
      <c r="K36" s="198"/>
      <c r="L36" s="199"/>
      <c r="M36" s="97" t="s">
        <v>76</v>
      </c>
      <c r="N36" s="129"/>
      <c r="O36" s="129"/>
      <c r="P36" s="129"/>
      <c r="Q36" s="89"/>
      <c r="R36" s="91"/>
      <c r="S36" s="91"/>
      <c r="T36" s="91"/>
      <c r="U36" s="91"/>
      <c r="V36" s="91"/>
      <c r="W36" s="92"/>
      <c r="X36" s="93"/>
      <c r="Y36" s="22"/>
      <c r="Z36" s="22"/>
      <c r="AA36" s="21"/>
      <c r="AB36" s="21"/>
      <c r="AC36" s="23"/>
      <c r="AD36" s="2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20.25" customHeight="1">
      <c r="A37" s="128"/>
      <c r="B37" s="128"/>
      <c r="C37" s="95" t="s">
        <v>36</v>
      </c>
      <c r="D37" s="96" t="s">
        <v>3</v>
      </c>
      <c r="E37" s="194" t="s">
        <v>24</v>
      </c>
      <c r="F37" s="195"/>
      <c r="G37" s="195"/>
      <c r="H37" s="195"/>
      <c r="I37" s="196"/>
      <c r="J37" s="233" t="s">
        <v>630</v>
      </c>
      <c r="K37" s="234"/>
      <c r="L37" s="235"/>
      <c r="M37" s="97" t="s">
        <v>631</v>
      </c>
      <c r="N37" s="129"/>
      <c r="O37" s="129"/>
      <c r="P37" s="129"/>
      <c r="Q37" s="89"/>
      <c r="R37" s="91"/>
      <c r="S37" s="91"/>
      <c r="T37" s="91"/>
      <c r="U37" s="91"/>
      <c r="V37" s="91"/>
      <c r="W37" s="92"/>
      <c r="X37" s="93"/>
      <c r="Y37" s="22"/>
      <c r="Z37" s="22"/>
      <c r="AA37" s="21"/>
      <c r="AB37" s="21"/>
      <c r="AC37" s="23"/>
      <c r="AD37" s="2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20.25" customHeight="1">
      <c r="A38" s="128"/>
      <c r="B38" s="128"/>
      <c r="C38" s="95" t="s">
        <v>46</v>
      </c>
      <c r="D38" s="96" t="s">
        <v>3</v>
      </c>
      <c r="E38" s="194" t="s">
        <v>27</v>
      </c>
      <c r="F38" s="195"/>
      <c r="G38" s="195"/>
      <c r="H38" s="195"/>
      <c r="I38" s="196"/>
      <c r="J38" s="233" t="s">
        <v>629</v>
      </c>
      <c r="K38" s="234"/>
      <c r="L38" s="235"/>
      <c r="M38" s="97" t="s">
        <v>63</v>
      </c>
      <c r="N38" s="129"/>
      <c r="O38" s="129"/>
      <c r="P38" s="129"/>
      <c r="Q38" s="89"/>
      <c r="R38" s="91"/>
      <c r="S38" s="91"/>
      <c r="T38" s="91"/>
      <c r="U38" s="91"/>
      <c r="V38" s="91"/>
      <c r="W38" s="92"/>
      <c r="X38" s="93"/>
      <c r="Y38" s="22"/>
      <c r="Z38" s="22"/>
      <c r="AA38" s="21"/>
      <c r="AB38" s="21"/>
      <c r="AC38" s="23"/>
      <c r="AD38" s="2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20.25" customHeight="1">
      <c r="A39" s="128"/>
      <c r="B39" s="128"/>
      <c r="C39" s="95" t="s">
        <v>31</v>
      </c>
      <c r="D39" s="96" t="s">
        <v>3</v>
      </c>
      <c r="E39" s="194" t="s">
        <v>30</v>
      </c>
      <c r="F39" s="195"/>
      <c r="G39" s="195"/>
      <c r="H39" s="195"/>
      <c r="I39" s="196"/>
      <c r="J39" s="233" t="s">
        <v>637</v>
      </c>
      <c r="K39" s="234"/>
      <c r="L39" s="235"/>
      <c r="M39" s="97" t="s">
        <v>62</v>
      </c>
      <c r="N39" s="129"/>
      <c r="O39" s="129"/>
      <c r="P39" s="129"/>
      <c r="Q39" s="89"/>
      <c r="R39" s="91"/>
      <c r="S39" s="91"/>
      <c r="T39" s="91"/>
      <c r="U39" s="91"/>
      <c r="V39" s="91"/>
      <c r="W39" s="92"/>
      <c r="X39" s="93"/>
      <c r="Y39" s="22"/>
      <c r="Z39" s="22"/>
      <c r="AA39" s="21"/>
      <c r="AB39" s="21"/>
      <c r="AC39" s="23"/>
      <c r="AD39" s="2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20.25" customHeight="1">
      <c r="A40" s="128"/>
      <c r="B40" s="128"/>
      <c r="C40" s="95" t="s">
        <v>26</v>
      </c>
      <c r="D40" s="96" t="s">
        <v>3</v>
      </c>
      <c r="E40" s="194" t="s">
        <v>32</v>
      </c>
      <c r="F40" s="195"/>
      <c r="G40" s="195"/>
      <c r="H40" s="195"/>
      <c r="I40" s="196"/>
      <c r="J40" s="233" t="s">
        <v>636</v>
      </c>
      <c r="K40" s="234"/>
      <c r="L40" s="235"/>
      <c r="M40" s="97" t="s">
        <v>113</v>
      </c>
      <c r="N40" s="129"/>
      <c r="O40" s="129"/>
      <c r="P40" s="129"/>
      <c r="Q40" s="89"/>
      <c r="R40" s="91"/>
      <c r="S40" s="91"/>
      <c r="T40" s="91"/>
      <c r="U40" s="91"/>
      <c r="V40" s="91"/>
      <c r="W40" s="92"/>
      <c r="X40" s="93"/>
      <c r="Y40" s="22"/>
      <c r="Z40" s="22"/>
      <c r="AA40" s="21"/>
      <c r="AB40" s="21"/>
      <c r="AC40" s="23"/>
      <c r="AD40" s="2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20.25" customHeight="1">
      <c r="A41" s="130" t="s">
        <v>585</v>
      </c>
      <c r="B41" s="128"/>
      <c r="C41" s="95" t="s">
        <v>36</v>
      </c>
      <c r="D41" s="96" t="s">
        <v>3</v>
      </c>
      <c r="E41" s="194" t="s">
        <v>19</v>
      </c>
      <c r="F41" s="195"/>
      <c r="G41" s="195"/>
      <c r="H41" s="195"/>
      <c r="I41" s="196"/>
      <c r="J41" s="197" t="s">
        <v>588</v>
      </c>
      <c r="K41" s="198"/>
      <c r="L41" s="199"/>
      <c r="M41" s="97" t="s">
        <v>76</v>
      </c>
      <c r="N41" s="129"/>
      <c r="O41" s="129"/>
      <c r="P41" s="129"/>
      <c r="Q41" s="89"/>
      <c r="R41" s="91"/>
      <c r="S41" s="91"/>
      <c r="T41" s="91"/>
      <c r="U41" s="91"/>
      <c r="V41" s="91"/>
      <c r="W41" s="92"/>
      <c r="X41" s="93"/>
      <c r="Y41" s="22"/>
      <c r="Z41" s="22"/>
      <c r="AA41" s="21"/>
      <c r="AB41" s="21"/>
      <c r="AC41" s="23"/>
      <c r="AD41" s="2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20.25" customHeight="1">
      <c r="A42" s="128"/>
      <c r="B42" s="128"/>
      <c r="C42" s="95" t="s">
        <v>86</v>
      </c>
      <c r="D42" s="96" t="s">
        <v>3</v>
      </c>
      <c r="E42" s="236" t="s">
        <v>24</v>
      </c>
      <c r="F42" s="236"/>
      <c r="G42" s="236"/>
      <c r="H42" s="236"/>
      <c r="I42" s="236"/>
      <c r="J42" s="233" t="s">
        <v>616</v>
      </c>
      <c r="K42" s="234"/>
      <c r="L42" s="235"/>
      <c r="M42" s="97" t="s">
        <v>115</v>
      </c>
      <c r="N42" s="129"/>
      <c r="O42" s="129"/>
      <c r="P42" s="129"/>
      <c r="Q42" s="89"/>
      <c r="R42" s="91"/>
      <c r="S42" s="91"/>
      <c r="T42" s="91"/>
      <c r="U42" s="91"/>
      <c r="V42" s="91"/>
      <c r="W42" s="92"/>
      <c r="X42" s="93"/>
      <c r="Y42" s="22"/>
      <c r="Z42" s="22"/>
      <c r="AA42" s="21"/>
      <c r="AB42" s="21"/>
      <c r="AC42" s="23"/>
      <c r="AD42" s="2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20.25" customHeight="1">
      <c r="A43" s="128"/>
      <c r="B43" s="128"/>
      <c r="C43" s="95" t="s">
        <v>26</v>
      </c>
      <c r="D43" s="96" t="s">
        <v>3</v>
      </c>
      <c r="E43" s="236" t="s">
        <v>27</v>
      </c>
      <c r="F43" s="236"/>
      <c r="G43" s="236"/>
      <c r="H43" s="236"/>
      <c r="I43" s="236"/>
      <c r="J43" s="233" t="s">
        <v>755</v>
      </c>
      <c r="K43" s="234"/>
      <c r="L43" s="235"/>
      <c r="M43" s="97" t="s">
        <v>113</v>
      </c>
      <c r="N43" s="129"/>
      <c r="O43" s="129"/>
      <c r="P43" s="129"/>
      <c r="Q43" s="89"/>
      <c r="R43" s="91"/>
      <c r="S43" s="91"/>
      <c r="T43" s="91"/>
      <c r="U43" s="91"/>
      <c r="V43" s="91"/>
      <c r="W43" s="92"/>
      <c r="X43" s="93"/>
      <c r="Y43" s="22"/>
      <c r="Z43" s="22"/>
      <c r="AA43" s="21"/>
      <c r="AB43" s="21"/>
      <c r="AC43" s="23"/>
      <c r="AD43" s="2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20.25" customHeight="1">
      <c r="A44" s="128"/>
      <c r="B44" s="128"/>
      <c r="C44" s="95" t="s">
        <v>46</v>
      </c>
      <c r="D44" s="96" t="s">
        <v>3</v>
      </c>
      <c r="E44" s="236" t="s">
        <v>31</v>
      </c>
      <c r="F44" s="236"/>
      <c r="G44" s="236"/>
      <c r="H44" s="236"/>
      <c r="I44" s="236"/>
      <c r="J44" s="233" t="s">
        <v>592</v>
      </c>
      <c r="K44" s="234"/>
      <c r="L44" s="235"/>
      <c r="M44" s="97" t="s">
        <v>76</v>
      </c>
      <c r="N44" s="129"/>
      <c r="O44" s="129"/>
      <c r="P44" s="129"/>
      <c r="Q44" s="89"/>
      <c r="R44" s="91"/>
      <c r="S44" s="91"/>
      <c r="T44" s="91"/>
      <c r="U44" s="91"/>
      <c r="V44" s="91"/>
      <c r="W44" s="92"/>
      <c r="X44" s="93"/>
      <c r="Y44" s="22"/>
      <c r="Z44" s="22"/>
      <c r="AA44" s="21"/>
      <c r="AB44" s="21"/>
      <c r="AC44" s="23"/>
      <c r="AD44" s="2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20.25" customHeight="1">
      <c r="A45" s="128"/>
      <c r="B45" s="128"/>
      <c r="C45" s="95" t="s">
        <v>381</v>
      </c>
      <c r="D45" s="96" t="s">
        <v>3</v>
      </c>
      <c r="E45" s="236" t="s">
        <v>30</v>
      </c>
      <c r="F45" s="236"/>
      <c r="G45" s="236"/>
      <c r="H45" s="236"/>
      <c r="I45" s="236"/>
      <c r="J45" s="233" t="s">
        <v>685</v>
      </c>
      <c r="K45" s="234"/>
      <c r="L45" s="235"/>
      <c r="M45" s="97" t="s">
        <v>113</v>
      </c>
      <c r="N45" s="129"/>
      <c r="O45" s="129"/>
      <c r="P45" s="129"/>
      <c r="Q45" s="89"/>
      <c r="R45" s="91"/>
      <c r="S45" s="91"/>
      <c r="T45" s="91"/>
      <c r="U45" s="91"/>
      <c r="V45" s="91"/>
      <c r="W45" s="92"/>
      <c r="X45" s="93"/>
      <c r="Y45" s="22"/>
      <c r="Z45" s="22"/>
      <c r="AA45" s="21"/>
      <c r="AB45" s="21"/>
      <c r="AC45" s="23"/>
      <c r="AD45" s="2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20.25" customHeight="1">
      <c r="A46" s="130" t="s">
        <v>562</v>
      </c>
      <c r="B46" s="128"/>
      <c r="C46" s="95" t="s">
        <v>36</v>
      </c>
      <c r="D46" s="96" t="s">
        <v>3</v>
      </c>
      <c r="E46" s="194" t="s">
        <v>26</v>
      </c>
      <c r="F46" s="195"/>
      <c r="G46" s="195"/>
      <c r="H46" s="195"/>
      <c r="I46" s="196"/>
      <c r="J46" s="197" t="s">
        <v>566</v>
      </c>
      <c r="K46" s="198"/>
      <c r="L46" s="199"/>
      <c r="M46" s="97" t="s">
        <v>63</v>
      </c>
      <c r="N46" s="129"/>
      <c r="O46" s="129"/>
      <c r="P46" s="129"/>
      <c r="Q46" s="89"/>
      <c r="R46" s="91"/>
      <c r="S46" s="91"/>
      <c r="T46" s="91"/>
      <c r="U46" s="91"/>
      <c r="V46" s="91"/>
      <c r="W46" s="92"/>
      <c r="X46" s="93"/>
      <c r="Y46" s="22"/>
      <c r="Z46" s="22"/>
      <c r="AA46" s="21"/>
      <c r="AB46" s="21"/>
      <c r="AC46" s="23"/>
      <c r="AD46" s="2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20.25" customHeight="1">
      <c r="A47" s="128"/>
      <c r="B47" s="128"/>
      <c r="C47" s="95" t="s">
        <v>86</v>
      </c>
      <c r="D47" s="96" t="s">
        <v>3</v>
      </c>
      <c r="E47" s="236" t="s">
        <v>46</v>
      </c>
      <c r="F47" s="236"/>
      <c r="G47" s="236"/>
      <c r="H47" s="236"/>
      <c r="I47" s="236"/>
      <c r="J47" s="233" t="s">
        <v>607</v>
      </c>
      <c r="K47" s="234"/>
      <c r="L47" s="235"/>
      <c r="M47" s="97" t="s">
        <v>76</v>
      </c>
      <c r="N47" s="129"/>
      <c r="O47" s="129"/>
      <c r="P47" s="129"/>
      <c r="Q47" s="89"/>
      <c r="R47" s="91"/>
      <c r="S47" s="91"/>
      <c r="T47" s="91"/>
      <c r="U47" s="91"/>
      <c r="V47" s="91"/>
      <c r="W47" s="92"/>
      <c r="X47" s="93"/>
      <c r="Y47" s="22"/>
      <c r="Z47" s="22"/>
      <c r="AA47" s="21"/>
      <c r="AB47" s="21"/>
      <c r="AC47" s="23"/>
      <c r="AD47" s="2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20.25" customHeight="1">
      <c r="A48" s="128"/>
      <c r="B48" s="128"/>
      <c r="C48" s="95" t="s">
        <v>381</v>
      </c>
      <c r="D48" s="96" t="s">
        <v>3</v>
      </c>
      <c r="E48" s="236" t="s">
        <v>24</v>
      </c>
      <c r="F48" s="236"/>
      <c r="G48" s="236"/>
      <c r="H48" s="236"/>
      <c r="I48" s="236"/>
      <c r="J48" s="233" t="s">
        <v>570</v>
      </c>
      <c r="K48" s="234"/>
      <c r="L48" s="235"/>
      <c r="M48" s="97" t="s">
        <v>62</v>
      </c>
      <c r="N48" s="129"/>
      <c r="O48" s="129"/>
      <c r="P48" s="129"/>
      <c r="Q48" s="89"/>
      <c r="R48" s="91"/>
      <c r="S48" s="91"/>
      <c r="T48" s="91"/>
      <c r="U48" s="91"/>
      <c r="V48" s="91"/>
      <c r="W48" s="92"/>
      <c r="X48" s="93"/>
      <c r="Y48" s="22"/>
      <c r="Z48" s="22"/>
      <c r="AA48" s="21"/>
      <c r="AB48" s="21"/>
      <c r="AC48" s="23"/>
      <c r="AD48" s="2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20.25" customHeight="1">
      <c r="A49" s="128"/>
      <c r="B49" s="128"/>
      <c r="C49" s="95" t="s">
        <v>31</v>
      </c>
      <c r="D49" s="96" t="s">
        <v>3</v>
      </c>
      <c r="E49" s="236" t="s">
        <v>19</v>
      </c>
      <c r="F49" s="236"/>
      <c r="G49" s="236"/>
      <c r="H49" s="236"/>
      <c r="I49" s="236"/>
      <c r="J49" s="233" t="s">
        <v>571</v>
      </c>
      <c r="K49" s="234"/>
      <c r="L49" s="235"/>
      <c r="M49" s="97" t="s">
        <v>63</v>
      </c>
      <c r="N49" s="129"/>
      <c r="O49" s="129"/>
      <c r="P49" s="129"/>
      <c r="Q49" s="89"/>
      <c r="R49" s="91"/>
      <c r="S49" s="91"/>
      <c r="T49" s="91"/>
      <c r="U49" s="91"/>
      <c r="V49" s="91"/>
      <c r="W49" s="92"/>
      <c r="X49" s="93"/>
      <c r="Y49" s="22"/>
      <c r="Z49" s="22"/>
      <c r="AA49" s="21"/>
      <c r="AB49" s="21"/>
      <c r="AC49" s="23"/>
      <c r="AD49" s="2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20.25" customHeight="1">
      <c r="A50" s="128"/>
      <c r="B50" s="128"/>
      <c r="C50" s="95" t="s">
        <v>27</v>
      </c>
      <c r="D50" s="96" t="s">
        <v>3</v>
      </c>
      <c r="E50" s="236" t="s">
        <v>30</v>
      </c>
      <c r="F50" s="236"/>
      <c r="G50" s="236"/>
      <c r="H50" s="236"/>
      <c r="I50" s="236"/>
      <c r="J50" s="233" t="s">
        <v>581</v>
      </c>
      <c r="K50" s="234"/>
      <c r="L50" s="235"/>
      <c r="M50" s="97" t="s">
        <v>115</v>
      </c>
      <c r="N50" s="129"/>
      <c r="O50" s="129"/>
      <c r="P50" s="129"/>
      <c r="Q50" s="89"/>
      <c r="R50" s="91"/>
      <c r="S50" s="91"/>
      <c r="T50" s="91"/>
      <c r="U50" s="91"/>
      <c r="V50" s="91"/>
      <c r="W50" s="92"/>
      <c r="X50" s="93"/>
      <c r="Y50" s="22"/>
      <c r="Z50" s="22"/>
      <c r="AA50" s="21"/>
      <c r="AB50" s="21"/>
      <c r="AC50" s="23"/>
      <c r="AD50" s="2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20.25" customHeight="1">
      <c r="A51" s="130" t="s">
        <v>544</v>
      </c>
      <c r="B51" s="128"/>
      <c r="C51" s="95" t="s">
        <v>19</v>
      </c>
      <c r="D51" s="96" t="s">
        <v>3</v>
      </c>
      <c r="E51" s="194" t="s">
        <v>27</v>
      </c>
      <c r="F51" s="195"/>
      <c r="G51" s="195"/>
      <c r="H51" s="195"/>
      <c r="I51" s="196"/>
      <c r="J51" s="197" t="s">
        <v>548</v>
      </c>
      <c r="K51" s="198"/>
      <c r="L51" s="199"/>
      <c r="M51" s="97" t="s">
        <v>62</v>
      </c>
      <c r="N51" s="129"/>
      <c r="O51" s="129"/>
      <c r="P51" s="129"/>
      <c r="Q51" s="89"/>
      <c r="R51" s="91"/>
      <c r="S51" s="91"/>
      <c r="T51" s="91"/>
      <c r="U51" s="91"/>
      <c r="V51" s="91"/>
      <c r="W51" s="92"/>
      <c r="X51" s="93"/>
      <c r="Y51" s="22"/>
      <c r="Z51" s="22"/>
      <c r="AA51" s="21"/>
      <c r="AB51" s="21"/>
      <c r="AC51" s="23"/>
      <c r="AD51" s="2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20.25" customHeight="1">
      <c r="A52" s="128"/>
      <c r="B52" s="128"/>
      <c r="C52" s="95" t="s">
        <v>26</v>
      </c>
      <c r="D52" s="96" t="s">
        <v>3</v>
      </c>
      <c r="E52" s="236" t="s">
        <v>381</v>
      </c>
      <c r="F52" s="236"/>
      <c r="G52" s="236"/>
      <c r="H52" s="236"/>
      <c r="I52" s="236"/>
      <c r="J52" s="233" t="s">
        <v>691</v>
      </c>
      <c r="K52" s="234"/>
      <c r="L52" s="235"/>
      <c r="M52" s="97" t="s">
        <v>62</v>
      </c>
      <c r="N52" s="129"/>
      <c r="O52" s="129"/>
      <c r="P52" s="129"/>
      <c r="Q52" s="89"/>
      <c r="R52" s="91"/>
      <c r="S52" s="91"/>
      <c r="T52" s="91"/>
      <c r="U52" s="91"/>
      <c r="V52" s="91"/>
      <c r="W52" s="92"/>
      <c r="X52" s="93"/>
      <c r="Y52" s="22"/>
      <c r="Z52" s="22"/>
      <c r="AA52" s="21"/>
      <c r="AB52" s="21"/>
      <c r="AC52" s="23"/>
      <c r="AD52" s="2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20.25" customHeight="1">
      <c r="A53" s="128"/>
      <c r="B53" s="128"/>
      <c r="C53" s="95" t="s">
        <v>46</v>
      </c>
      <c r="D53" s="96" t="s">
        <v>3</v>
      </c>
      <c r="E53" s="236" t="s">
        <v>36</v>
      </c>
      <c r="F53" s="236"/>
      <c r="G53" s="236"/>
      <c r="H53" s="236"/>
      <c r="I53" s="236"/>
      <c r="J53" s="233" t="s">
        <v>547</v>
      </c>
      <c r="K53" s="234"/>
      <c r="L53" s="235"/>
      <c r="M53" s="97" t="s">
        <v>76</v>
      </c>
      <c r="N53" s="129"/>
      <c r="O53" s="129"/>
      <c r="P53" s="129"/>
      <c r="Q53" s="89"/>
      <c r="R53" s="91"/>
      <c r="S53" s="91"/>
      <c r="T53" s="91"/>
      <c r="U53" s="91"/>
      <c r="V53" s="91"/>
      <c r="W53" s="92"/>
      <c r="X53" s="93"/>
      <c r="Y53" s="22"/>
      <c r="Z53" s="22"/>
      <c r="AA53" s="21"/>
      <c r="AB53" s="21"/>
      <c r="AC53" s="23"/>
      <c r="AD53" s="2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20.25" customHeight="1">
      <c r="A54" s="128"/>
      <c r="B54" s="128"/>
      <c r="C54" s="95" t="s">
        <v>24</v>
      </c>
      <c r="D54" s="96" t="s">
        <v>3</v>
      </c>
      <c r="E54" s="236" t="s">
        <v>31</v>
      </c>
      <c r="F54" s="236"/>
      <c r="G54" s="236"/>
      <c r="H54" s="236"/>
      <c r="I54" s="236"/>
      <c r="J54" s="233" t="s">
        <v>546</v>
      </c>
      <c r="K54" s="234"/>
      <c r="L54" s="235"/>
      <c r="M54" s="97" t="s">
        <v>63</v>
      </c>
      <c r="N54" s="129"/>
      <c r="O54" s="129"/>
      <c r="P54" s="129"/>
      <c r="Q54" s="89"/>
      <c r="R54" s="91"/>
      <c r="S54" s="91"/>
      <c r="T54" s="91"/>
      <c r="U54" s="91"/>
      <c r="V54" s="91"/>
      <c r="W54" s="92"/>
      <c r="X54" s="93"/>
      <c r="Y54" s="22"/>
      <c r="Z54" s="22"/>
      <c r="AA54" s="21"/>
      <c r="AB54" s="21"/>
      <c r="AC54" s="23"/>
      <c r="AD54" s="2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20.25" customHeight="1">
      <c r="A55" s="128"/>
      <c r="B55" s="128"/>
      <c r="C55" s="95" t="s">
        <v>30</v>
      </c>
      <c r="D55" s="96" t="s">
        <v>3</v>
      </c>
      <c r="E55" s="236" t="s">
        <v>32</v>
      </c>
      <c r="F55" s="236"/>
      <c r="G55" s="236"/>
      <c r="H55" s="236"/>
      <c r="I55" s="236"/>
      <c r="J55" s="233" t="s">
        <v>545</v>
      </c>
      <c r="K55" s="234"/>
      <c r="L55" s="235"/>
      <c r="M55" s="97" t="s">
        <v>76</v>
      </c>
      <c r="N55" s="129"/>
      <c r="O55" s="129"/>
      <c r="P55" s="129"/>
      <c r="Q55" s="89"/>
      <c r="R55" s="91"/>
      <c r="S55" s="91"/>
      <c r="T55" s="91"/>
      <c r="U55" s="91"/>
      <c r="V55" s="91"/>
      <c r="W55" s="92"/>
      <c r="X55" s="93"/>
      <c r="Y55" s="22"/>
      <c r="Z55" s="22"/>
      <c r="AA55" s="21"/>
      <c r="AB55" s="21"/>
      <c r="AC55" s="23"/>
      <c r="AD55" s="2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20.25" customHeight="1">
      <c r="A56" s="130" t="s">
        <v>509</v>
      </c>
      <c r="B56" s="128"/>
      <c r="C56" s="95" t="s">
        <v>27</v>
      </c>
      <c r="D56" s="96" t="s">
        <v>3</v>
      </c>
      <c r="E56" s="194" t="s">
        <v>36</v>
      </c>
      <c r="F56" s="195"/>
      <c r="G56" s="195"/>
      <c r="H56" s="195"/>
      <c r="I56" s="196"/>
      <c r="J56" s="197" t="s">
        <v>512</v>
      </c>
      <c r="K56" s="198"/>
      <c r="L56" s="199"/>
      <c r="M56" s="97" t="s">
        <v>62</v>
      </c>
      <c r="N56" s="129"/>
      <c r="O56" s="129"/>
      <c r="P56" s="129"/>
      <c r="Q56" s="89"/>
      <c r="R56" s="91"/>
      <c r="S56" s="91"/>
      <c r="T56" s="91"/>
      <c r="U56" s="91"/>
      <c r="V56" s="91"/>
      <c r="W56" s="92"/>
      <c r="X56" s="93"/>
      <c r="Y56" s="22"/>
      <c r="Z56" s="22"/>
      <c r="AA56" s="21"/>
      <c r="AB56" s="21"/>
      <c r="AC56" s="23"/>
      <c r="AD56" s="2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20.25" customHeight="1">
      <c r="A57" s="128"/>
      <c r="B57" s="128"/>
      <c r="C57" s="95" t="s">
        <v>24</v>
      </c>
      <c r="D57" s="96" t="s">
        <v>3</v>
      </c>
      <c r="E57" s="236" t="s">
        <v>30</v>
      </c>
      <c r="F57" s="236"/>
      <c r="G57" s="236"/>
      <c r="H57" s="236"/>
      <c r="I57" s="236"/>
      <c r="J57" s="233" t="s">
        <v>516</v>
      </c>
      <c r="K57" s="234"/>
      <c r="L57" s="235"/>
      <c r="M57" s="97" t="s">
        <v>63</v>
      </c>
      <c r="N57" s="129"/>
      <c r="O57" s="129"/>
      <c r="P57" s="129"/>
      <c r="Q57" s="89"/>
      <c r="R57" s="91"/>
      <c r="S57" s="91"/>
      <c r="T57" s="91"/>
      <c r="U57" s="91"/>
      <c r="V57" s="91"/>
      <c r="W57" s="92"/>
      <c r="X57" s="93"/>
      <c r="Y57" s="22"/>
      <c r="Z57" s="22"/>
      <c r="AA57" s="21"/>
      <c r="AB57" s="21"/>
      <c r="AC57" s="23"/>
      <c r="AD57" s="2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20.25" customHeight="1">
      <c r="A58" s="128"/>
      <c r="B58" s="128"/>
      <c r="C58" s="95" t="s">
        <v>26</v>
      </c>
      <c r="D58" s="96" t="s">
        <v>3</v>
      </c>
      <c r="E58" s="236" t="s">
        <v>31</v>
      </c>
      <c r="F58" s="236"/>
      <c r="G58" s="236"/>
      <c r="H58" s="236"/>
      <c r="I58" s="236"/>
      <c r="J58" s="233" t="s">
        <v>606</v>
      </c>
      <c r="K58" s="234"/>
      <c r="L58" s="235"/>
      <c r="M58" s="97" t="s">
        <v>76</v>
      </c>
      <c r="N58" s="129"/>
      <c r="O58" s="129"/>
      <c r="P58" s="129"/>
      <c r="Q58" s="89"/>
      <c r="R58" s="91"/>
      <c r="S58" s="91"/>
      <c r="T58" s="91"/>
      <c r="U58" s="91"/>
      <c r="V58" s="91"/>
      <c r="W58" s="92"/>
      <c r="X58" s="93"/>
      <c r="Y58" s="22"/>
      <c r="Z58" s="22"/>
      <c r="AA58" s="21"/>
      <c r="AB58" s="21"/>
      <c r="AC58" s="23"/>
      <c r="AD58" s="2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0.25" customHeight="1">
      <c r="A59" s="128"/>
      <c r="B59" s="128"/>
      <c r="C59" s="95" t="s">
        <v>86</v>
      </c>
      <c r="D59" s="96" t="s">
        <v>3</v>
      </c>
      <c r="E59" s="236" t="s">
        <v>381</v>
      </c>
      <c r="F59" s="236"/>
      <c r="G59" s="236"/>
      <c r="H59" s="236"/>
      <c r="I59" s="236"/>
      <c r="J59" s="233" t="s">
        <v>598</v>
      </c>
      <c r="K59" s="234"/>
      <c r="L59" s="235"/>
      <c r="M59" s="97" t="s">
        <v>113</v>
      </c>
      <c r="N59" s="129"/>
      <c r="O59" s="129"/>
      <c r="P59" s="129"/>
      <c r="Q59" s="89"/>
      <c r="R59" s="91"/>
      <c r="S59" s="91"/>
      <c r="T59" s="91"/>
      <c r="U59" s="91"/>
      <c r="V59" s="91"/>
      <c r="W59" s="92"/>
      <c r="X59" s="93"/>
      <c r="Y59" s="22"/>
      <c r="Z59" s="22"/>
      <c r="AA59" s="21"/>
      <c r="AB59" s="21"/>
      <c r="AC59" s="23"/>
      <c r="AD59" s="2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20.25" customHeight="1">
      <c r="A60" s="128"/>
      <c r="B60" s="128"/>
      <c r="C60" s="95" t="s">
        <v>19</v>
      </c>
      <c r="D60" s="96" t="s">
        <v>3</v>
      </c>
      <c r="E60" s="236" t="s">
        <v>46</v>
      </c>
      <c r="F60" s="236"/>
      <c r="G60" s="236"/>
      <c r="H60" s="236"/>
      <c r="I60" s="236"/>
      <c r="J60" s="233" t="s">
        <v>524</v>
      </c>
      <c r="K60" s="234"/>
      <c r="L60" s="235"/>
      <c r="M60" s="97" t="s">
        <v>113</v>
      </c>
      <c r="N60" s="129"/>
      <c r="O60" s="129"/>
      <c r="P60" s="129"/>
      <c r="Q60" s="89"/>
      <c r="R60" s="91"/>
      <c r="S60" s="91"/>
      <c r="T60" s="91"/>
      <c r="U60" s="91"/>
      <c r="V60" s="91"/>
      <c r="W60" s="92"/>
      <c r="X60" s="93"/>
      <c r="Y60" s="22"/>
      <c r="Z60" s="22"/>
      <c r="AA60" s="21"/>
      <c r="AB60" s="21"/>
      <c r="AC60" s="23"/>
      <c r="AD60" s="2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20.25" customHeight="1">
      <c r="A61" s="130" t="s">
        <v>463</v>
      </c>
      <c r="B61" s="128"/>
      <c r="C61" s="95" t="s">
        <v>30</v>
      </c>
      <c r="D61" s="96" t="s">
        <v>3</v>
      </c>
      <c r="E61" s="194" t="s">
        <v>26</v>
      </c>
      <c r="F61" s="195"/>
      <c r="G61" s="195"/>
      <c r="H61" s="195"/>
      <c r="I61" s="196"/>
      <c r="J61" s="197" t="s">
        <v>466</v>
      </c>
      <c r="K61" s="198"/>
      <c r="L61" s="199"/>
      <c r="M61" s="97" t="s">
        <v>115</v>
      </c>
      <c r="N61" s="129"/>
      <c r="O61" s="129"/>
      <c r="P61" s="129"/>
      <c r="Q61" s="89"/>
      <c r="R61" s="91"/>
      <c r="S61" s="91"/>
      <c r="T61" s="91"/>
      <c r="U61" s="91"/>
      <c r="V61" s="91"/>
      <c r="W61" s="92"/>
      <c r="X61" s="93"/>
      <c r="Y61" s="22"/>
      <c r="Z61" s="22"/>
      <c r="AA61" s="21"/>
      <c r="AB61" s="21"/>
      <c r="AC61" s="23"/>
      <c r="AD61" s="2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20.25" customHeight="1">
      <c r="A62" s="128"/>
      <c r="B62" s="128"/>
      <c r="C62" s="95" t="s">
        <v>86</v>
      </c>
      <c r="D62" s="96" t="s">
        <v>3</v>
      </c>
      <c r="E62" s="236" t="s">
        <v>36</v>
      </c>
      <c r="F62" s="236"/>
      <c r="G62" s="236"/>
      <c r="H62" s="236"/>
      <c r="I62" s="236"/>
      <c r="J62" s="233" t="s">
        <v>506</v>
      </c>
      <c r="K62" s="234"/>
      <c r="L62" s="235"/>
      <c r="M62" s="97" t="s">
        <v>113</v>
      </c>
      <c r="N62" s="129"/>
      <c r="O62" s="129"/>
      <c r="P62" s="129"/>
      <c r="Q62" s="89"/>
      <c r="R62" s="91"/>
      <c r="S62" s="91"/>
      <c r="T62" s="91"/>
      <c r="U62" s="91"/>
      <c r="V62" s="91"/>
      <c r="W62" s="92"/>
      <c r="X62" s="93"/>
      <c r="Y62" s="22"/>
      <c r="Z62" s="22"/>
      <c r="AA62" s="21"/>
      <c r="AB62" s="21"/>
      <c r="AC62" s="23"/>
      <c r="AD62" s="2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0.25" customHeight="1">
      <c r="A63" s="128"/>
      <c r="B63" s="128"/>
      <c r="C63" s="95" t="s">
        <v>27</v>
      </c>
      <c r="D63" s="96" t="s">
        <v>3</v>
      </c>
      <c r="E63" s="236" t="s">
        <v>31</v>
      </c>
      <c r="F63" s="236"/>
      <c r="G63" s="236"/>
      <c r="H63" s="236"/>
      <c r="I63" s="236"/>
      <c r="J63" s="233" t="s">
        <v>501</v>
      </c>
      <c r="K63" s="234"/>
      <c r="L63" s="235"/>
      <c r="M63" s="97" t="s">
        <v>115</v>
      </c>
      <c r="N63" s="129"/>
      <c r="O63" s="129"/>
      <c r="P63" s="129"/>
      <c r="Q63" s="89"/>
      <c r="R63" s="91"/>
      <c r="S63" s="91"/>
      <c r="T63" s="91"/>
      <c r="U63" s="91"/>
      <c r="V63" s="91"/>
      <c r="W63" s="92"/>
      <c r="X63" s="93"/>
      <c r="Y63" s="22"/>
      <c r="Z63" s="22"/>
      <c r="AA63" s="21"/>
      <c r="AB63" s="21"/>
      <c r="AC63" s="23"/>
      <c r="AD63" s="2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0.25" customHeight="1">
      <c r="A64" s="128"/>
      <c r="B64" s="128"/>
      <c r="C64" s="95" t="s">
        <v>46</v>
      </c>
      <c r="D64" s="96" t="s">
        <v>3</v>
      </c>
      <c r="E64" s="236" t="s">
        <v>381</v>
      </c>
      <c r="F64" s="236"/>
      <c r="G64" s="236"/>
      <c r="H64" s="236"/>
      <c r="I64" s="236"/>
      <c r="J64" s="233" t="s">
        <v>500</v>
      </c>
      <c r="K64" s="234"/>
      <c r="L64" s="235"/>
      <c r="M64" s="97" t="s">
        <v>62</v>
      </c>
      <c r="N64" s="129"/>
      <c r="O64" s="129"/>
      <c r="P64" s="129"/>
      <c r="Q64" s="89"/>
      <c r="R64" s="91"/>
      <c r="S64" s="91"/>
      <c r="T64" s="91"/>
      <c r="U64" s="91"/>
      <c r="V64" s="91"/>
      <c r="W64" s="92"/>
      <c r="X64" s="93"/>
      <c r="Y64" s="22"/>
      <c r="Z64" s="22"/>
      <c r="AA64" s="21"/>
      <c r="AB64" s="21"/>
      <c r="AC64" s="23"/>
      <c r="AD64" s="2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0.25" customHeight="1">
      <c r="A65" s="128"/>
      <c r="B65" s="128"/>
      <c r="C65" s="95" t="s">
        <v>24</v>
      </c>
      <c r="D65" s="96" t="s">
        <v>3</v>
      </c>
      <c r="E65" s="236" t="s">
        <v>19</v>
      </c>
      <c r="F65" s="236"/>
      <c r="G65" s="236"/>
      <c r="H65" s="236"/>
      <c r="I65" s="236"/>
      <c r="J65" s="233" t="s">
        <v>472</v>
      </c>
      <c r="K65" s="234"/>
      <c r="L65" s="235"/>
      <c r="M65" s="97" t="s">
        <v>63</v>
      </c>
      <c r="N65" s="129"/>
      <c r="O65" s="129"/>
      <c r="P65" s="129"/>
      <c r="Q65" s="89"/>
      <c r="R65" s="91"/>
      <c r="S65" s="91"/>
      <c r="T65" s="91"/>
      <c r="U65" s="91"/>
      <c r="V65" s="91"/>
      <c r="W65" s="92"/>
      <c r="X65" s="93"/>
      <c r="Y65" s="22"/>
      <c r="Z65" s="22"/>
      <c r="AA65" s="21"/>
      <c r="AB65" s="21"/>
      <c r="AC65" s="23"/>
      <c r="AD65" s="2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0.25" customHeight="1">
      <c r="A66" s="130" t="s">
        <v>446</v>
      </c>
      <c r="B66" s="128"/>
      <c r="C66" s="95" t="s">
        <v>31</v>
      </c>
      <c r="D66" s="96" t="s">
        <v>3</v>
      </c>
      <c r="E66" s="194" t="s">
        <v>381</v>
      </c>
      <c r="F66" s="195"/>
      <c r="G66" s="195"/>
      <c r="H66" s="195"/>
      <c r="I66" s="196"/>
      <c r="J66" s="197" t="s">
        <v>491</v>
      </c>
      <c r="K66" s="198"/>
      <c r="L66" s="199"/>
      <c r="M66" s="97" t="s">
        <v>492</v>
      </c>
      <c r="N66" s="129"/>
      <c r="O66" s="129"/>
      <c r="P66" s="129"/>
      <c r="Q66" s="89"/>
      <c r="R66" s="91"/>
      <c r="S66" s="91"/>
      <c r="T66" s="91"/>
      <c r="U66" s="91"/>
      <c r="V66" s="91"/>
      <c r="W66" s="92"/>
      <c r="X66" s="93"/>
      <c r="Y66" s="22"/>
      <c r="Z66" s="22"/>
      <c r="AA66" s="21"/>
      <c r="AB66" s="21"/>
      <c r="AC66" s="23"/>
      <c r="AD66" s="2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0.25" customHeight="1">
      <c r="A67" s="128"/>
      <c r="B67" s="128"/>
      <c r="C67" s="95" t="s">
        <v>30</v>
      </c>
      <c r="D67" s="96" t="s">
        <v>3</v>
      </c>
      <c r="E67" s="236" t="s">
        <v>36</v>
      </c>
      <c r="F67" s="236"/>
      <c r="G67" s="236"/>
      <c r="H67" s="236"/>
      <c r="I67" s="236"/>
      <c r="J67" s="233" t="s">
        <v>447</v>
      </c>
      <c r="K67" s="234"/>
      <c r="L67" s="235"/>
      <c r="M67" s="97" t="s">
        <v>62</v>
      </c>
      <c r="N67" s="129"/>
      <c r="O67" s="129"/>
      <c r="P67" s="129"/>
      <c r="Q67" s="89"/>
      <c r="R67" s="91"/>
      <c r="S67" s="91"/>
      <c r="T67" s="91"/>
      <c r="U67" s="91"/>
      <c r="V67" s="91"/>
      <c r="W67" s="92"/>
      <c r="X67" s="93"/>
      <c r="Y67" s="22"/>
      <c r="Z67" s="22"/>
      <c r="AA67" s="21"/>
      <c r="AB67" s="21"/>
      <c r="AC67" s="23"/>
      <c r="AD67" s="2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0.25" customHeight="1">
      <c r="A68" s="128"/>
      <c r="B68" s="128"/>
      <c r="C68" s="95" t="s">
        <v>19</v>
      </c>
      <c r="D68" s="96" t="s">
        <v>3</v>
      </c>
      <c r="E68" s="236" t="s">
        <v>26</v>
      </c>
      <c r="F68" s="236"/>
      <c r="G68" s="236"/>
      <c r="H68" s="236"/>
      <c r="I68" s="236"/>
      <c r="J68" s="233" t="s">
        <v>451</v>
      </c>
      <c r="K68" s="234"/>
      <c r="L68" s="235"/>
      <c r="M68" s="97" t="s">
        <v>62</v>
      </c>
      <c r="N68" s="129"/>
      <c r="O68" s="129"/>
      <c r="P68" s="129"/>
      <c r="Q68" s="89"/>
      <c r="R68" s="91"/>
      <c r="S68" s="91"/>
      <c r="T68" s="91"/>
      <c r="U68" s="91"/>
      <c r="V68" s="91"/>
      <c r="W68" s="92"/>
      <c r="X68" s="93"/>
      <c r="Y68" s="22"/>
      <c r="Z68" s="22"/>
      <c r="AA68" s="21"/>
      <c r="AB68" s="21"/>
      <c r="AC68" s="23"/>
      <c r="AD68" s="2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20.25" customHeight="1">
      <c r="A69" s="128"/>
      <c r="B69" s="128"/>
      <c r="C69" s="95" t="s">
        <v>46</v>
      </c>
      <c r="D69" s="96" t="s">
        <v>3</v>
      </c>
      <c r="E69" s="236" t="s">
        <v>24</v>
      </c>
      <c r="F69" s="236"/>
      <c r="G69" s="236"/>
      <c r="H69" s="236"/>
      <c r="I69" s="236"/>
      <c r="J69" s="233" t="s">
        <v>452</v>
      </c>
      <c r="K69" s="234"/>
      <c r="L69" s="235"/>
      <c r="M69" s="97" t="s">
        <v>453</v>
      </c>
      <c r="N69" s="129"/>
      <c r="O69" s="129"/>
      <c r="P69" s="129"/>
      <c r="Q69" s="89"/>
      <c r="R69" s="91"/>
      <c r="S69" s="91"/>
      <c r="T69" s="91"/>
      <c r="U69" s="91"/>
      <c r="V69" s="91"/>
      <c r="W69" s="92"/>
      <c r="X69" s="93"/>
      <c r="Y69" s="22"/>
      <c r="Z69" s="22"/>
      <c r="AA69" s="21"/>
      <c r="AB69" s="21"/>
      <c r="AC69" s="23"/>
      <c r="AD69" s="2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0.25" customHeight="1">
      <c r="A70" s="128"/>
      <c r="B70" s="128"/>
      <c r="C70" s="95" t="s">
        <v>27</v>
      </c>
      <c r="D70" s="96" t="s">
        <v>3</v>
      </c>
      <c r="E70" s="236" t="s">
        <v>32</v>
      </c>
      <c r="F70" s="236"/>
      <c r="G70" s="236"/>
      <c r="H70" s="236"/>
      <c r="I70" s="236"/>
      <c r="J70" s="233" t="s">
        <v>454</v>
      </c>
      <c r="K70" s="234"/>
      <c r="L70" s="235"/>
      <c r="M70" s="97" t="s">
        <v>62</v>
      </c>
      <c r="N70" s="129"/>
      <c r="O70" s="129"/>
      <c r="P70" s="129"/>
      <c r="Q70" s="89"/>
      <c r="R70" s="91"/>
      <c r="S70" s="91"/>
      <c r="T70" s="91"/>
      <c r="U70" s="91"/>
      <c r="V70" s="91"/>
      <c r="W70" s="92"/>
      <c r="X70" s="93"/>
      <c r="Y70" s="22"/>
      <c r="Z70" s="22"/>
      <c r="AA70" s="21"/>
      <c r="AB70" s="21"/>
      <c r="AC70" s="23"/>
      <c r="AD70" s="2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20.25" customHeight="1">
      <c r="A71" s="130" t="s">
        <v>407</v>
      </c>
      <c r="B71" s="128"/>
      <c r="C71" s="95" t="s">
        <v>30</v>
      </c>
      <c r="D71" s="96" t="s">
        <v>3</v>
      </c>
      <c r="E71" s="194" t="s">
        <v>46</v>
      </c>
      <c r="F71" s="195"/>
      <c r="G71" s="195"/>
      <c r="H71" s="195"/>
      <c r="I71" s="196"/>
      <c r="J71" s="197" t="s">
        <v>410</v>
      </c>
      <c r="K71" s="198"/>
      <c r="L71" s="199"/>
      <c r="M71" s="97" t="s">
        <v>113</v>
      </c>
      <c r="N71" s="129"/>
      <c r="O71" s="129"/>
      <c r="P71" s="129"/>
      <c r="Q71" s="89"/>
      <c r="R71" s="91"/>
      <c r="S71" s="91"/>
      <c r="T71" s="91"/>
      <c r="U71" s="91"/>
      <c r="V71" s="91"/>
      <c r="W71" s="92"/>
      <c r="X71" s="93"/>
      <c r="Y71" s="22"/>
      <c r="Z71" s="22"/>
      <c r="AA71" s="21"/>
      <c r="AB71" s="21"/>
      <c r="AC71" s="23"/>
      <c r="AD71" s="2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20.25" customHeight="1">
      <c r="A72" s="128"/>
      <c r="B72" s="128"/>
      <c r="C72" s="95" t="s">
        <v>31</v>
      </c>
      <c r="D72" s="96" t="s">
        <v>3</v>
      </c>
      <c r="E72" s="236" t="s">
        <v>36</v>
      </c>
      <c r="F72" s="236"/>
      <c r="G72" s="236"/>
      <c r="H72" s="236"/>
      <c r="I72" s="236"/>
      <c r="J72" s="233" t="s">
        <v>411</v>
      </c>
      <c r="K72" s="234"/>
      <c r="L72" s="235"/>
      <c r="M72" s="97" t="s">
        <v>115</v>
      </c>
      <c r="N72" s="129"/>
      <c r="O72" s="129"/>
      <c r="P72" s="129"/>
      <c r="Q72" s="89"/>
      <c r="R72" s="91"/>
      <c r="S72" s="91"/>
      <c r="T72" s="91"/>
      <c r="U72" s="91"/>
      <c r="V72" s="91"/>
      <c r="W72" s="92"/>
      <c r="X72" s="93"/>
      <c r="Y72" s="22"/>
      <c r="Z72" s="22"/>
      <c r="AA72" s="21"/>
      <c r="AB72" s="21"/>
      <c r="AC72" s="23"/>
      <c r="AD72" s="2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0.25" customHeight="1">
      <c r="A73" s="128"/>
      <c r="B73" s="128"/>
      <c r="C73" s="95" t="s">
        <v>19</v>
      </c>
      <c r="D73" s="96" t="s">
        <v>3</v>
      </c>
      <c r="E73" s="236" t="s">
        <v>32</v>
      </c>
      <c r="F73" s="236"/>
      <c r="G73" s="236"/>
      <c r="H73" s="236"/>
      <c r="I73" s="236"/>
      <c r="J73" s="233" t="s">
        <v>505</v>
      </c>
      <c r="K73" s="234"/>
      <c r="L73" s="235"/>
      <c r="M73" s="97" t="s">
        <v>63</v>
      </c>
      <c r="N73" s="129"/>
      <c r="O73" s="129"/>
      <c r="P73" s="129"/>
      <c r="Q73" s="89"/>
      <c r="R73" s="91"/>
      <c r="S73" s="91"/>
      <c r="T73" s="91"/>
      <c r="U73" s="91"/>
      <c r="V73" s="91"/>
      <c r="W73" s="92"/>
      <c r="X73" s="93"/>
      <c r="Y73" s="22"/>
      <c r="Z73" s="22"/>
      <c r="AA73" s="21"/>
      <c r="AB73" s="21"/>
      <c r="AC73" s="23"/>
      <c r="AD73" s="2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20.25" customHeight="1">
      <c r="A74" s="128"/>
      <c r="B74" s="128"/>
      <c r="C74" s="95" t="s">
        <v>381</v>
      </c>
      <c r="D74" s="96" t="s">
        <v>3</v>
      </c>
      <c r="E74" s="236" t="s">
        <v>27</v>
      </c>
      <c r="F74" s="236"/>
      <c r="G74" s="236"/>
      <c r="H74" s="236"/>
      <c r="I74" s="236"/>
      <c r="J74" s="233" t="s">
        <v>467</v>
      </c>
      <c r="K74" s="234"/>
      <c r="L74" s="235"/>
      <c r="M74" s="97" t="s">
        <v>115</v>
      </c>
      <c r="N74" s="129"/>
      <c r="O74" s="129"/>
      <c r="P74" s="129"/>
      <c r="Q74" s="89"/>
      <c r="R74" s="91"/>
      <c r="S74" s="91"/>
      <c r="T74" s="91"/>
      <c r="U74" s="91"/>
      <c r="V74" s="91"/>
      <c r="W74" s="92"/>
      <c r="X74" s="93"/>
      <c r="Y74" s="22"/>
      <c r="Z74" s="22"/>
      <c r="AA74" s="21"/>
      <c r="AB74" s="21"/>
      <c r="AC74" s="23"/>
      <c r="AD74" s="2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0.25" customHeight="1">
      <c r="A75" s="128"/>
      <c r="B75" s="128"/>
      <c r="C75" s="95" t="s">
        <v>24</v>
      </c>
      <c r="D75" s="96" t="s">
        <v>3</v>
      </c>
      <c r="E75" s="236" t="s">
        <v>26</v>
      </c>
      <c r="F75" s="236"/>
      <c r="G75" s="236"/>
      <c r="H75" s="236"/>
      <c r="I75" s="236"/>
      <c r="J75" s="233" t="s">
        <v>417</v>
      </c>
      <c r="K75" s="234"/>
      <c r="L75" s="235"/>
      <c r="M75" s="97" t="s">
        <v>63</v>
      </c>
      <c r="N75" s="129"/>
      <c r="O75" s="129"/>
      <c r="P75" s="129"/>
      <c r="Q75" s="89"/>
      <c r="R75" s="91"/>
      <c r="S75" s="91"/>
      <c r="T75" s="91"/>
      <c r="U75" s="91"/>
      <c r="V75" s="91"/>
      <c r="W75" s="92"/>
      <c r="X75" s="93"/>
      <c r="Y75" s="22"/>
      <c r="Z75" s="22"/>
      <c r="AA75" s="21"/>
      <c r="AB75" s="21"/>
      <c r="AC75" s="23"/>
      <c r="AD75" s="2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0.25" customHeight="1">
      <c r="A76" s="130" t="s">
        <v>380</v>
      </c>
      <c r="B76" s="128"/>
      <c r="C76" s="95" t="s">
        <v>36</v>
      </c>
      <c r="D76" s="96" t="s">
        <v>3</v>
      </c>
      <c r="E76" s="194" t="s">
        <v>381</v>
      </c>
      <c r="F76" s="195"/>
      <c r="G76" s="195"/>
      <c r="H76" s="195"/>
      <c r="I76" s="196"/>
      <c r="J76" s="197" t="s">
        <v>386</v>
      </c>
      <c r="K76" s="198"/>
      <c r="L76" s="199"/>
      <c r="M76" s="97" t="s">
        <v>76</v>
      </c>
      <c r="N76" s="129"/>
      <c r="O76" s="136" t="s">
        <v>382</v>
      </c>
      <c r="P76" s="129"/>
      <c r="Q76" s="89"/>
      <c r="R76" s="91"/>
      <c r="S76" s="91"/>
      <c r="T76" s="91"/>
      <c r="U76" s="91"/>
      <c r="V76" s="91"/>
      <c r="W76" s="92"/>
      <c r="X76" s="93"/>
      <c r="Y76" s="22"/>
      <c r="Z76" s="22"/>
      <c r="AA76" s="21"/>
      <c r="AB76" s="21"/>
      <c r="AC76" s="23"/>
      <c r="AD76" s="2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0.25" customHeight="1">
      <c r="A77" s="128"/>
      <c r="B77" s="128"/>
      <c r="C77" s="95" t="s">
        <v>24</v>
      </c>
      <c r="D77" s="96" t="s">
        <v>3</v>
      </c>
      <c r="E77" s="236" t="s">
        <v>27</v>
      </c>
      <c r="F77" s="236"/>
      <c r="G77" s="236"/>
      <c r="H77" s="236"/>
      <c r="I77" s="236"/>
      <c r="J77" s="233" t="s">
        <v>387</v>
      </c>
      <c r="K77" s="234"/>
      <c r="L77" s="235"/>
      <c r="M77" s="97" t="s">
        <v>113</v>
      </c>
      <c r="N77" s="129"/>
      <c r="O77" s="129"/>
      <c r="P77" s="129"/>
      <c r="Q77" s="89"/>
      <c r="R77" s="91"/>
      <c r="S77" s="91"/>
      <c r="T77" s="91"/>
      <c r="U77" s="91"/>
      <c r="V77" s="91"/>
      <c r="W77" s="92"/>
      <c r="X77" s="93"/>
      <c r="Y77" s="22"/>
      <c r="Z77" s="22"/>
      <c r="AA77" s="21"/>
      <c r="AB77" s="21"/>
      <c r="AC77" s="23"/>
      <c r="AD77" s="2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0.25" customHeight="1">
      <c r="A78" s="128"/>
      <c r="B78" s="128"/>
      <c r="C78" s="95" t="s">
        <v>19</v>
      </c>
      <c r="D78" s="96" t="s">
        <v>3</v>
      </c>
      <c r="E78" s="236" t="s">
        <v>30</v>
      </c>
      <c r="F78" s="236"/>
      <c r="G78" s="236"/>
      <c r="H78" s="236"/>
      <c r="I78" s="236"/>
      <c r="J78" s="233" t="s">
        <v>397</v>
      </c>
      <c r="K78" s="234"/>
      <c r="L78" s="235"/>
      <c r="M78" s="97" t="s">
        <v>62</v>
      </c>
      <c r="N78" s="129"/>
      <c r="O78" s="89" t="s">
        <v>0</v>
      </c>
      <c r="P78" s="129"/>
      <c r="Q78" s="89"/>
      <c r="R78" s="91"/>
      <c r="S78" s="91"/>
      <c r="T78" s="91"/>
      <c r="U78" s="91"/>
      <c r="V78" s="91"/>
      <c r="W78" s="92"/>
      <c r="X78" s="93"/>
      <c r="Y78" s="22"/>
      <c r="Z78" s="22"/>
      <c r="AA78" s="21"/>
      <c r="AB78" s="21"/>
      <c r="AC78" s="23"/>
      <c r="AD78" s="2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0.25" customHeight="1">
      <c r="A79" s="128"/>
      <c r="B79" s="128"/>
      <c r="C79" s="95" t="s">
        <v>31</v>
      </c>
      <c r="D79" s="96" t="s">
        <v>3</v>
      </c>
      <c r="E79" s="236" t="s">
        <v>32</v>
      </c>
      <c r="F79" s="236"/>
      <c r="G79" s="236"/>
      <c r="H79" s="236"/>
      <c r="I79" s="236"/>
      <c r="J79" s="233" t="s">
        <v>396</v>
      </c>
      <c r="K79" s="234"/>
      <c r="L79" s="235"/>
      <c r="M79" s="97" t="s">
        <v>113</v>
      </c>
      <c r="N79" s="129"/>
      <c r="O79" s="129"/>
      <c r="P79" s="129"/>
      <c r="Q79" s="89"/>
      <c r="R79" s="91"/>
      <c r="S79" s="91"/>
      <c r="T79" s="91"/>
      <c r="U79" s="91"/>
      <c r="V79" s="91"/>
      <c r="W79" s="92"/>
      <c r="X79" s="93"/>
      <c r="Y79" s="22"/>
      <c r="Z79" s="22"/>
      <c r="AA79" s="21"/>
      <c r="AB79" s="21"/>
      <c r="AC79" s="23"/>
      <c r="AD79" s="2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0.25" customHeight="1">
      <c r="A80" s="128"/>
      <c r="B80" s="128"/>
      <c r="C80" s="95" t="s">
        <v>26</v>
      </c>
      <c r="D80" s="96" t="s">
        <v>3</v>
      </c>
      <c r="E80" s="236" t="s">
        <v>46</v>
      </c>
      <c r="F80" s="236"/>
      <c r="G80" s="236"/>
      <c r="H80" s="236"/>
      <c r="I80" s="236"/>
      <c r="J80" s="233" t="s">
        <v>395</v>
      </c>
      <c r="K80" s="234"/>
      <c r="L80" s="235"/>
      <c r="M80" s="97" t="s">
        <v>113</v>
      </c>
      <c r="N80" s="129"/>
      <c r="O80" s="129"/>
      <c r="P80" s="129"/>
      <c r="Q80" s="89"/>
      <c r="R80" s="91"/>
      <c r="S80" s="91"/>
      <c r="T80" s="91"/>
      <c r="U80" s="91"/>
      <c r="V80" s="91"/>
      <c r="W80" s="92"/>
      <c r="X80" s="93"/>
      <c r="Y80" s="22"/>
      <c r="Z80" s="22"/>
      <c r="AA80" s="21"/>
      <c r="AB80" s="21"/>
      <c r="AC80" s="23"/>
      <c r="AD80" s="2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0.25" customHeight="1">
      <c r="A81" s="130" t="s">
        <v>356</v>
      </c>
      <c r="B81" s="128"/>
      <c r="C81" s="95" t="s">
        <v>20</v>
      </c>
      <c r="D81" s="96" t="s">
        <v>3</v>
      </c>
      <c r="E81" s="194" t="s">
        <v>19</v>
      </c>
      <c r="F81" s="195"/>
      <c r="G81" s="195"/>
      <c r="H81" s="195"/>
      <c r="I81" s="196"/>
      <c r="J81" s="197" t="s">
        <v>358</v>
      </c>
      <c r="K81" s="198"/>
      <c r="L81" s="199"/>
      <c r="M81" s="97" t="s">
        <v>115</v>
      </c>
      <c r="N81" s="129"/>
      <c r="O81" s="129"/>
      <c r="P81" s="129"/>
      <c r="Q81" s="89"/>
      <c r="R81" s="91"/>
      <c r="S81" s="91"/>
      <c r="T81" s="91"/>
      <c r="U81" s="91"/>
      <c r="V81" s="91"/>
      <c r="W81" s="92"/>
      <c r="X81" s="93"/>
      <c r="Y81" s="22"/>
      <c r="Z81" s="22"/>
      <c r="AA81" s="21"/>
      <c r="AB81" s="21"/>
      <c r="AC81" s="23"/>
      <c r="AD81" s="2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20.25" customHeight="1">
      <c r="A82" s="128"/>
      <c r="B82" s="128"/>
      <c r="C82" s="95" t="s">
        <v>36</v>
      </c>
      <c r="D82" s="96" t="s">
        <v>3</v>
      </c>
      <c r="E82" s="236" t="s">
        <v>24</v>
      </c>
      <c r="F82" s="236"/>
      <c r="G82" s="236"/>
      <c r="H82" s="236"/>
      <c r="I82" s="236"/>
      <c r="J82" s="233" t="s">
        <v>359</v>
      </c>
      <c r="K82" s="234"/>
      <c r="L82" s="235"/>
      <c r="M82" s="97" t="s">
        <v>113</v>
      </c>
      <c r="N82" s="129"/>
      <c r="O82" s="129"/>
      <c r="P82" s="129"/>
      <c r="Q82" s="89"/>
      <c r="R82" s="91"/>
      <c r="S82" s="91"/>
      <c r="T82" s="91"/>
      <c r="U82" s="91"/>
      <c r="V82" s="91"/>
      <c r="W82" s="92"/>
      <c r="X82" s="93"/>
      <c r="Y82" s="22"/>
      <c r="Z82" s="22"/>
      <c r="AA82" s="21"/>
      <c r="AB82" s="21"/>
      <c r="AC82" s="23"/>
      <c r="AD82" s="2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20.25" customHeight="1">
      <c r="A83" s="128"/>
      <c r="B83" s="128"/>
      <c r="C83" s="95" t="s">
        <v>31</v>
      </c>
      <c r="D83" s="96" t="s">
        <v>3</v>
      </c>
      <c r="E83" s="236" t="s">
        <v>30</v>
      </c>
      <c r="F83" s="236"/>
      <c r="G83" s="236"/>
      <c r="H83" s="236"/>
      <c r="I83" s="236"/>
      <c r="J83" s="233" t="s">
        <v>372</v>
      </c>
      <c r="K83" s="234"/>
      <c r="L83" s="235"/>
      <c r="M83" s="97" t="s">
        <v>62</v>
      </c>
      <c r="N83" s="129"/>
      <c r="O83" s="129"/>
      <c r="P83" s="129"/>
      <c r="Q83" s="89"/>
      <c r="R83" s="91"/>
      <c r="S83" s="91"/>
      <c r="T83" s="91"/>
      <c r="U83" s="91"/>
      <c r="V83" s="91"/>
      <c r="W83" s="92"/>
      <c r="X83" s="93"/>
      <c r="Y83" s="22"/>
      <c r="Z83" s="22"/>
      <c r="AA83" s="21"/>
      <c r="AB83" s="21"/>
      <c r="AC83" s="23"/>
      <c r="AD83" s="2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20.25" customHeight="1">
      <c r="A84" s="128"/>
      <c r="B84" s="128"/>
      <c r="C84" s="95" t="s">
        <v>46</v>
      </c>
      <c r="D84" s="96" t="s">
        <v>3</v>
      </c>
      <c r="E84" s="236" t="s">
        <v>27</v>
      </c>
      <c r="F84" s="236"/>
      <c r="G84" s="236"/>
      <c r="H84" s="236"/>
      <c r="I84" s="236"/>
      <c r="J84" s="233" t="s">
        <v>371</v>
      </c>
      <c r="K84" s="234"/>
      <c r="L84" s="235"/>
      <c r="M84" s="97" t="s">
        <v>63</v>
      </c>
      <c r="N84" s="129"/>
      <c r="O84" s="129"/>
      <c r="P84" s="129"/>
      <c r="Q84" s="89"/>
      <c r="R84" s="91"/>
      <c r="S84" s="91"/>
      <c r="T84" s="91"/>
      <c r="U84" s="91"/>
      <c r="V84" s="91"/>
      <c r="W84" s="92"/>
      <c r="X84" s="93"/>
      <c r="Y84" s="22"/>
      <c r="Z84" s="22"/>
      <c r="AA84" s="21"/>
      <c r="AB84" s="21"/>
      <c r="AC84" s="23"/>
      <c r="AD84" s="2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20.25" customHeight="1">
      <c r="A85" s="128"/>
      <c r="B85" s="128"/>
      <c r="C85" s="95" t="s">
        <v>26</v>
      </c>
      <c r="D85" s="96" t="s">
        <v>3</v>
      </c>
      <c r="E85" s="236" t="s">
        <v>32</v>
      </c>
      <c r="F85" s="236"/>
      <c r="G85" s="236"/>
      <c r="H85" s="236"/>
      <c r="I85" s="236"/>
      <c r="J85" s="233" t="s">
        <v>370</v>
      </c>
      <c r="K85" s="234"/>
      <c r="L85" s="235"/>
      <c r="M85" s="97" t="s">
        <v>113</v>
      </c>
      <c r="N85" s="129"/>
      <c r="O85" s="129"/>
      <c r="P85" s="129"/>
      <c r="Q85" s="89"/>
      <c r="R85" s="91"/>
      <c r="S85" s="91"/>
      <c r="T85" s="91"/>
      <c r="U85" s="91"/>
      <c r="V85" s="91"/>
      <c r="W85" s="92"/>
      <c r="X85" s="93"/>
      <c r="Y85" s="22"/>
      <c r="Z85" s="22"/>
      <c r="AA85" s="21"/>
      <c r="AB85" s="21"/>
      <c r="AC85" s="23"/>
      <c r="AD85" s="2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20.25" customHeight="1">
      <c r="A86" s="130" t="s">
        <v>307</v>
      </c>
      <c r="B86" s="128"/>
      <c r="C86" s="95" t="s">
        <v>36</v>
      </c>
      <c r="D86" s="96" t="s">
        <v>3</v>
      </c>
      <c r="E86" s="194" t="s">
        <v>19</v>
      </c>
      <c r="F86" s="195"/>
      <c r="G86" s="195"/>
      <c r="H86" s="195"/>
      <c r="I86" s="196"/>
      <c r="J86" s="197" t="s">
        <v>311</v>
      </c>
      <c r="K86" s="198"/>
      <c r="L86" s="199"/>
      <c r="M86" s="97" t="s">
        <v>76</v>
      </c>
      <c r="N86" s="129"/>
      <c r="O86" s="129"/>
      <c r="P86" s="129"/>
      <c r="Q86" s="89"/>
      <c r="R86" s="91"/>
      <c r="S86" s="91"/>
      <c r="T86" s="91"/>
      <c r="U86" s="91"/>
      <c r="V86" s="91"/>
      <c r="W86" s="92"/>
      <c r="X86" s="93"/>
      <c r="Y86" s="22"/>
      <c r="Z86" s="22"/>
      <c r="AA86" s="21"/>
      <c r="AB86" s="21"/>
      <c r="AC86" s="23"/>
      <c r="AD86" s="2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20.25" customHeight="1">
      <c r="A87" s="128"/>
      <c r="B87" s="128"/>
      <c r="C87" s="95" t="s">
        <v>86</v>
      </c>
      <c r="D87" s="96" t="s">
        <v>3</v>
      </c>
      <c r="E87" s="236" t="s">
        <v>24</v>
      </c>
      <c r="F87" s="236"/>
      <c r="G87" s="236"/>
      <c r="H87" s="236"/>
      <c r="I87" s="236"/>
      <c r="J87" s="233" t="s">
        <v>319</v>
      </c>
      <c r="K87" s="234"/>
      <c r="L87" s="235"/>
      <c r="M87" s="97" t="s">
        <v>113</v>
      </c>
      <c r="N87" s="129"/>
      <c r="O87" s="129"/>
      <c r="P87" s="129"/>
      <c r="Q87" s="89"/>
      <c r="R87" s="91"/>
      <c r="S87" s="91"/>
      <c r="T87" s="91"/>
      <c r="U87" s="91"/>
      <c r="V87" s="91"/>
      <c r="W87" s="92"/>
      <c r="X87" s="93"/>
      <c r="Y87" s="22"/>
      <c r="Z87" s="22"/>
      <c r="AA87" s="21"/>
      <c r="AB87" s="21"/>
      <c r="AC87" s="23"/>
      <c r="AD87" s="2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20.25" customHeight="1">
      <c r="A88" s="128"/>
      <c r="B88" s="128"/>
      <c r="C88" s="95" t="s">
        <v>26</v>
      </c>
      <c r="D88" s="96" t="s">
        <v>3</v>
      </c>
      <c r="E88" s="236" t="s">
        <v>27</v>
      </c>
      <c r="F88" s="236"/>
      <c r="G88" s="236"/>
      <c r="H88" s="236"/>
      <c r="I88" s="236"/>
      <c r="J88" s="233" t="s">
        <v>318</v>
      </c>
      <c r="K88" s="234"/>
      <c r="L88" s="235"/>
      <c r="M88" s="97" t="s">
        <v>63</v>
      </c>
      <c r="N88" s="129"/>
      <c r="O88" s="129"/>
      <c r="P88" s="129"/>
      <c r="Q88" s="89"/>
      <c r="R88" s="91"/>
      <c r="S88" s="91"/>
      <c r="T88" s="91"/>
      <c r="U88" s="91"/>
      <c r="V88" s="91"/>
      <c r="W88" s="92"/>
      <c r="X88" s="93"/>
      <c r="Y88" s="22"/>
      <c r="Z88" s="22"/>
      <c r="AA88" s="21"/>
      <c r="AB88" s="21"/>
      <c r="AC88" s="23"/>
      <c r="AD88" s="2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20.25" customHeight="1">
      <c r="A89" s="128"/>
      <c r="B89" s="128"/>
      <c r="C89" s="95" t="s">
        <v>46</v>
      </c>
      <c r="D89" s="96" t="s">
        <v>3</v>
      </c>
      <c r="E89" s="236" t="s">
        <v>31</v>
      </c>
      <c r="F89" s="236"/>
      <c r="G89" s="236"/>
      <c r="H89" s="236"/>
      <c r="I89" s="236"/>
      <c r="J89" s="233" t="s">
        <v>348</v>
      </c>
      <c r="K89" s="234"/>
      <c r="L89" s="235"/>
      <c r="M89" s="97" t="s">
        <v>76</v>
      </c>
      <c r="N89" s="129"/>
      <c r="O89" s="129"/>
      <c r="P89" s="129"/>
      <c r="Q89" s="89"/>
      <c r="R89" s="91"/>
      <c r="S89" s="91"/>
      <c r="T89" s="91"/>
      <c r="U89" s="91"/>
      <c r="V89" s="91"/>
      <c r="W89" s="92"/>
      <c r="X89" s="93"/>
      <c r="Y89" s="22"/>
      <c r="Z89" s="22"/>
      <c r="AA89" s="21"/>
      <c r="AB89" s="21"/>
      <c r="AC89" s="23"/>
      <c r="AD89" s="2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20.25" customHeight="1">
      <c r="A90" s="128"/>
      <c r="B90" s="128"/>
      <c r="C90" s="95" t="s">
        <v>20</v>
      </c>
      <c r="D90" s="96" t="s">
        <v>3</v>
      </c>
      <c r="E90" s="236" t="s">
        <v>30</v>
      </c>
      <c r="F90" s="236"/>
      <c r="G90" s="236"/>
      <c r="H90" s="236"/>
      <c r="I90" s="236"/>
      <c r="J90" s="233" t="s">
        <v>338</v>
      </c>
      <c r="K90" s="234"/>
      <c r="L90" s="235"/>
      <c r="M90" s="97" t="s">
        <v>63</v>
      </c>
      <c r="N90" s="129"/>
      <c r="O90" s="129"/>
      <c r="P90" s="129"/>
      <c r="Q90" s="89"/>
      <c r="R90" s="91"/>
      <c r="S90" s="91"/>
      <c r="T90" s="91"/>
      <c r="U90" s="91"/>
      <c r="V90" s="91"/>
      <c r="W90" s="92"/>
      <c r="X90" s="93"/>
      <c r="Y90" s="22"/>
      <c r="Z90" s="22"/>
      <c r="AA90" s="21"/>
      <c r="AB90" s="21"/>
      <c r="AC90" s="23"/>
      <c r="AD90" s="2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20.25" customHeight="1">
      <c r="A91" s="130" t="s">
        <v>275</v>
      </c>
      <c r="B91" s="128"/>
      <c r="C91" s="95" t="s">
        <v>36</v>
      </c>
      <c r="D91" s="96" t="s">
        <v>3</v>
      </c>
      <c r="E91" s="194" t="s">
        <v>26</v>
      </c>
      <c r="F91" s="195"/>
      <c r="G91" s="195"/>
      <c r="H91" s="195"/>
      <c r="I91" s="196"/>
      <c r="J91" s="197" t="s">
        <v>280</v>
      </c>
      <c r="K91" s="198"/>
      <c r="L91" s="199"/>
      <c r="M91" s="97" t="s">
        <v>115</v>
      </c>
      <c r="N91" s="129"/>
      <c r="O91" s="129"/>
      <c r="P91" s="129"/>
      <c r="Q91" s="89"/>
      <c r="R91" s="91"/>
      <c r="S91" s="91"/>
      <c r="T91" s="91"/>
      <c r="U91" s="91"/>
      <c r="V91" s="91"/>
      <c r="W91" s="92"/>
      <c r="X91" s="93"/>
      <c r="Y91" s="22"/>
      <c r="Z91" s="22"/>
      <c r="AA91" s="21"/>
      <c r="AB91" s="21"/>
      <c r="AC91" s="23"/>
      <c r="AD91" s="2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20.25" customHeight="1">
      <c r="A92" s="128"/>
      <c r="B92" s="128"/>
      <c r="C92" s="95" t="s">
        <v>86</v>
      </c>
      <c r="D92" s="96" t="s">
        <v>3</v>
      </c>
      <c r="E92" s="236" t="s">
        <v>46</v>
      </c>
      <c r="F92" s="236"/>
      <c r="G92" s="236"/>
      <c r="H92" s="236"/>
      <c r="I92" s="236"/>
      <c r="J92" s="233" t="s">
        <v>289</v>
      </c>
      <c r="K92" s="234"/>
      <c r="L92" s="235"/>
      <c r="M92" s="97" t="s">
        <v>62</v>
      </c>
      <c r="N92" s="129"/>
      <c r="O92" s="129"/>
      <c r="P92" s="129"/>
      <c r="Q92" s="240"/>
      <c r="R92" s="91"/>
      <c r="S92" s="91"/>
      <c r="T92" s="91"/>
      <c r="U92" s="91"/>
      <c r="V92" s="91"/>
      <c r="W92" s="92"/>
      <c r="X92" s="93"/>
      <c r="Y92" s="22"/>
      <c r="Z92" s="22"/>
      <c r="AA92" s="21"/>
      <c r="AB92" s="21"/>
      <c r="AC92" s="23"/>
      <c r="AD92" s="2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20.25" customHeight="1">
      <c r="A93" s="128"/>
      <c r="B93" s="128"/>
      <c r="C93" s="95" t="s">
        <v>20</v>
      </c>
      <c r="D93" s="96" t="s">
        <v>3</v>
      </c>
      <c r="E93" s="236" t="s">
        <v>24</v>
      </c>
      <c r="F93" s="236"/>
      <c r="G93" s="236"/>
      <c r="H93" s="236"/>
      <c r="I93" s="236"/>
      <c r="J93" s="233" t="s">
        <v>281</v>
      </c>
      <c r="K93" s="234"/>
      <c r="L93" s="235"/>
      <c r="M93" s="97" t="s">
        <v>113</v>
      </c>
      <c r="N93" s="129"/>
      <c r="O93" s="129"/>
      <c r="P93" s="129"/>
      <c r="Q93" s="241"/>
      <c r="R93" s="91"/>
      <c r="S93" s="91"/>
      <c r="T93" s="91"/>
      <c r="U93" s="91"/>
      <c r="V93" s="91"/>
      <c r="W93" s="92"/>
      <c r="X93" s="93"/>
      <c r="Y93" s="22"/>
      <c r="Z93" s="22"/>
      <c r="AA93" s="21"/>
      <c r="AB93" s="21"/>
      <c r="AC93" s="23"/>
      <c r="AD93" s="2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20.25" customHeight="1">
      <c r="A94" s="128"/>
      <c r="B94" s="128"/>
      <c r="C94" s="95" t="s">
        <v>27</v>
      </c>
      <c r="D94" s="96" t="s">
        <v>3</v>
      </c>
      <c r="E94" s="236" t="s">
        <v>30</v>
      </c>
      <c r="F94" s="236"/>
      <c r="G94" s="236"/>
      <c r="H94" s="236"/>
      <c r="I94" s="236"/>
      <c r="J94" s="233" t="s">
        <v>473</v>
      </c>
      <c r="K94" s="234"/>
      <c r="L94" s="235"/>
      <c r="M94" s="97" t="s">
        <v>115</v>
      </c>
      <c r="N94" s="129"/>
      <c r="O94" s="129"/>
      <c r="P94" s="129"/>
      <c r="Q94" s="241"/>
      <c r="R94" s="91"/>
      <c r="S94" s="91"/>
      <c r="T94" s="91"/>
      <c r="U94" s="91"/>
      <c r="V94" s="91"/>
      <c r="W94" s="92"/>
      <c r="X94" s="93"/>
      <c r="Y94" s="22"/>
      <c r="Z94" s="22"/>
      <c r="AA94" s="21"/>
      <c r="AB94" s="21"/>
      <c r="AC94" s="23"/>
      <c r="AD94" s="2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20.25" customHeight="1">
      <c r="A95" s="128"/>
      <c r="B95" s="128"/>
      <c r="C95" s="95" t="s">
        <v>31</v>
      </c>
      <c r="D95" s="96" t="s">
        <v>3</v>
      </c>
      <c r="E95" s="236" t="s">
        <v>19</v>
      </c>
      <c r="F95" s="236"/>
      <c r="G95" s="236"/>
      <c r="H95" s="236"/>
      <c r="I95" s="236"/>
      <c r="J95" s="233" t="s">
        <v>296</v>
      </c>
      <c r="K95" s="234"/>
      <c r="L95" s="235"/>
      <c r="M95" s="97" t="s">
        <v>76</v>
      </c>
      <c r="N95" s="129"/>
      <c r="O95" s="129"/>
      <c r="P95" s="129"/>
      <c r="Q95" s="241"/>
      <c r="R95" s="91"/>
      <c r="S95" s="91"/>
      <c r="T95" s="91"/>
      <c r="U95" s="91"/>
      <c r="V95" s="91"/>
      <c r="W95" s="92"/>
      <c r="X95" s="93"/>
      <c r="Y95" s="22"/>
      <c r="Z95" s="22"/>
      <c r="AA95" s="21"/>
      <c r="AB95" s="21"/>
      <c r="AC95" s="23"/>
      <c r="AD95" s="2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20.25" customHeight="1">
      <c r="A96" s="130" t="s">
        <v>229</v>
      </c>
      <c r="B96" s="128"/>
      <c r="C96" s="95" t="s">
        <v>19</v>
      </c>
      <c r="D96" s="96" t="s">
        <v>3</v>
      </c>
      <c r="E96" s="194" t="s">
        <v>27</v>
      </c>
      <c r="F96" s="195"/>
      <c r="G96" s="195"/>
      <c r="H96" s="195"/>
      <c r="I96" s="196"/>
      <c r="J96" s="197" t="s">
        <v>481</v>
      </c>
      <c r="K96" s="198"/>
      <c r="L96" s="199"/>
      <c r="M96" s="97" t="s">
        <v>76</v>
      </c>
      <c r="N96" s="129"/>
      <c r="O96" s="129"/>
      <c r="P96" s="129"/>
      <c r="Q96" s="241"/>
      <c r="R96" s="91"/>
      <c r="S96" s="91"/>
      <c r="T96" s="91"/>
      <c r="U96" s="91"/>
      <c r="V96" s="91"/>
      <c r="W96" s="92"/>
      <c r="X96" s="93"/>
      <c r="Y96" s="22"/>
      <c r="Z96" s="22"/>
      <c r="AA96" s="21"/>
      <c r="AB96" s="21"/>
      <c r="AC96" s="23"/>
      <c r="AD96" s="2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20.25" customHeight="1">
      <c r="A97" s="128"/>
      <c r="B97" s="128"/>
      <c r="C97" s="95" t="s">
        <v>26</v>
      </c>
      <c r="D97" s="96" t="s">
        <v>3</v>
      </c>
      <c r="E97" s="236" t="s">
        <v>20</v>
      </c>
      <c r="F97" s="236"/>
      <c r="G97" s="236"/>
      <c r="H97" s="236"/>
      <c r="I97" s="236"/>
      <c r="J97" s="233" t="s">
        <v>233</v>
      </c>
      <c r="K97" s="234"/>
      <c r="L97" s="235"/>
      <c r="M97" s="97" t="s">
        <v>113</v>
      </c>
      <c r="N97" s="129"/>
      <c r="O97" s="129"/>
      <c r="P97" s="129"/>
      <c r="Q97" s="241"/>
      <c r="R97" s="91"/>
      <c r="S97" s="91"/>
      <c r="T97" s="91"/>
      <c r="U97" s="91"/>
      <c r="V97" s="91"/>
      <c r="W97" s="92"/>
      <c r="X97" s="93"/>
      <c r="Y97" s="22"/>
      <c r="Z97" s="22"/>
      <c r="AA97" s="21"/>
      <c r="AB97" s="21"/>
      <c r="AC97" s="23"/>
      <c r="AD97" s="2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20.25" customHeight="1">
      <c r="A98" s="128"/>
      <c r="B98" s="128"/>
      <c r="C98" s="95" t="s">
        <v>46</v>
      </c>
      <c r="D98" s="96" t="s">
        <v>3</v>
      </c>
      <c r="E98" s="236" t="s">
        <v>36</v>
      </c>
      <c r="F98" s="236"/>
      <c r="G98" s="236"/>
      <c r="H98" s="236"/>
      <c r="I98" s="236"/>
      <c r="J98" s="233" t="s">
        <v>232</v>
      </c>
      <c r="K98" s="234"/>
      <c r="L98" s="235"/>
      <c r="M98" s="97" t="s">
        <v>63</v>
      </c>
      <c r="N98" s="129"/>
      <c r="O98" s="129"/>
      <c r="P98" s="129"/>
      <c r="Q98" s="89"/>
      <c r="R98" s="91"/>
      <c r="S98" s="91"/>
      <c r="T98" s="91"/>
      <c r="U98" s="91"/>
      <c r="V98" s="91"/>
      <c r="W98" s="92"/>
      <c r="X98" s="93"/>
      <c r="Y98" s="22"/>
      <c r="Z98" s="22"/>
      <c r="AA98" s="21"/>
      <c r="AB98" s="21"/>
      <c r="AC98" s="23"/>
      <c r="AD98" s="2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20.25" customHeight="1">
      <c r="A99" s="128"/>
      <c r="B99" s="128"/>
      <c r="C99" s="95" t="s">
        <v>24</v>
      </c>
      <c r="D99" s="96" t="s">
        <v>3</v>
      </c>
      <c r="E99" s="236" t="s">
        <v>31</v>
      </c>
      <c r="F99" s="236"/>
      <c r="G99" s="236"/>
      <c r="H99" s="236"/>
      <c r="I99" s="236"/>
      <c r="J99" s="233" t="s">
        <v>243</v>
      </c>
      <c r="K99" s="234"/>
      <c r="L99" s="235"/>
      <c r="M99" s="97" t="s">
        <v>115</v>
      </c>
      <c r="N99" s="129"/>
      <c r="O99" s="129"/>
      <c r="P99" s="129"/>
      <c r="Q99" s="89"/>
      <c r="R99" s="91"/>
      <c r="S99" s="91"/>
      <c r="T99" s="91"/>
      <c r="U99" s="91"/>
      <c r="V99" s="91"/>
      <c r="W99" s="92"/>
      <c r="X99" s="93"/>
      <c r="Y99" s="22"/>
      <c r="Z99" s="22"/>
      <c r="AA99" s="21"/>
      <c r="AB99" s="21"/>
      <c r="AC99" s="23"/>
      <c r="AD99" s="2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20.25" customHeight="1">
      <c r="A100" s="128"/>
      <c r="B100" s="128"/>
      <c r="C100" s="95" t="s">
        <v>30</v>
      </c>
      <c r="D100" s="96" t="s">
        <v>3</v>
      </c>
      <c r="E100" s="236" t="s">
        <v>32</v>
      </c>
      <c r="F100" s="236"/>
      <c r="G100" s="236"/>
      <c r="H100" s="236"/>
      <c r="I100" s="236"/>
      <c r="J100" s="233" t="s">
        <v>263</v>
      </c>
      <c r="K100" s="234"/>
      <c r="L100" s="235"/>
      <c r="M100" s="97" t="s">
        <v>62</v>
      </c>
      <c r="N100" s="129"/>
      <c r="O100" s="129"/>
      <c r="P100" s="129"/>
      <c r="Q100" s="89"/>
      <c r="R100" s="91"/>
      <c r="S100" s="91"/>
      <c r="T100" s="91"/>
      <c r="U100" s="91"/>
      <c r="V100" s="91"/>
      <c r="W100" s="92"/>
      <c r="X100" s="93"/>
      <c r="Y100" s="22"/>
      <c r="Z100" s="22"/>
      <c r="AA100" s="21"/>
      <c r="AB100" s="21"/>
      <c r="AC100" s="23"/>
      <c r="AD100" s="2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20.25" customHeight="1">
      <c r="A101" s="130" t="s">
        <v>61</v>
      </c>
      <c r="B101" s="128"/>
      <c r="C101" s="95" t="s">
        <v>19</v>
      </c>
      <c r="D101" s="96" t="s">
        <v>3</v>
      </c>
      <c r="E101" s="194" t="s">
        <v>46</v>
      </c>
      <c r="F101" s="195"/>
      <c r="G101" s="195"/>
      <c r="H101" s="195"/>
      <c r="I101" s="196"/>
      <c r="J101" s="197" t="s">
        <v>97</v>
      </c>
      <c r="K101" s="198"/>
      <c r="L101" s="199"/>
      <c r="M101" s="97" t="s">
        <v>63</v>
      </c>
      <c r="N101" s="129"/>
      <c r="O101" s="129"/>
      <c r="P101" s="129"/>
      <c r="Q101" s="89"/>
      <c r="R101" s="91"/>
      <c r="S101" s="91"/>
      <c r="T101" s="91"/>
      <c r="U101" s="91"/>
      <c r="V101" s="91"/>
      <c r="W101" s="92"/>
      <c r="X101" s="93"/>
      <c r="Y101" s="22"/>
      <c r="Z101" s="22"/>
      <c r="AA101" s="21"/>
      <c r="AB101" s="21"/>
      <c r="AC101" s="23"/>
      <c r="AD101" s="2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20.25" customHeight="1">
      <c r="A102" s="128"/>
      <c r="B102" s="128"/>
      <c r="C102" s="95" t="s">
        <v>27</v>
      </c>
      <c r="D102" s="96" t="s">
        <v>3</v>
      </c>
      <c r="E102" s="194" t="s">
        <v>36</v>
      </c>
      <c r="F102" s="195"/>
      <c r="G102" s="195"/>
      <c r="H102" s="195"/>
      <c r="I102" s="196"/>
      <c r="J102" s="233" t="s">
        <v>96</v>
      </c>
      <c r="K102" s="234"/>
      <c r="L102" s="235"/>
      <c r="M102" s="97" t="s">
        <v>63</v>
      </c>
      <c r="N102" s="129"/>
      <c r="O102" s="129"/>
      <c r="P102" s="129"/>
      <c r="Q102" s="89"/>
      <c r="R102" s="91"/>
      <c r="S102" s="91"/>
      <c r="T102" s="91"/>
      <c r="U102" s="91"/>
      <c r="V102" s="91"/>
      <c r="W102" s="92"/>
      <c r="X102" s="93"/>
      <c r="Y102" s="22"/>
      <c r="Z102" s="22"/>
      <c r="AA102" s="21"/>
      <c r="AB102" s="21"/>
      <c r="AC102" s="23"/>
      <c r="AD102" s="2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20.25" customHeight="1">
      <c r="A103" s="128"/>
      <c r="B103" s="128"/>
      <c r="C103" s="95" t="s">
        <v>24</v>
      </c>
      <c r="D103" s="96" t="s">
        <v>3</v>
      </c>
      <c r="E103" s="194" t="s">
        <v>30</v>
      </c>
      <c r="F103" s="195"/>
      <c r="G103" s="195"/>
      <c r="H103" s="195"/>
      <c r="I103" s="196"/>
      <c r="J103" s="233" t="s">
        <v>482</v>
      </c>
      <c r="K103" s="234"/>
      <c r="L103" s="235"/>
      <c r="M103" s="97" t="s">
        <v>113</v>
      </c>
      <c r="N103" s="129"/>
      <c r="O103" s="129"/>
      <c r="P103" s="129"/>
      <c r="Q103" s="89"/>
      <c r="R103" s="91"/>
      <c r="S103" s="91"/>
      <c r="T103" s="91"/>
      <c r="U103" s="91"/>
      <c r="V103" s="91"/>
      <c r="W103" s="92"/>
      <c r="X103" s="93"/>
      <c r="Y103" s="22"/>
      <c r="Z103" s="22"/>
      <c r="AA103" s="21"/>
      <c r="AB103" s="21"/>
      <c r="AC103" s="23"/>
      <c r="AD103" s="2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20.25" customHeight="1">
      <c r="A104" s="128"/>
      <c r="B104" s="128"/>
      <c r="C104" s="95" t="s">
        <v>26</v>
      </c>
      <c r="D104" s="96" t="s">
        <v>3</v>
      </c>
      <c r="E104" s="194" t="s">
        <v>31</v>
      </c>
      <c r="F104" s="195"/>
      <c r="G104" s="195"/>
      <c r="H104" s="195"/>
      <c r="I104" s="196"/>
      <c r="J104" s="233" t="s">
        <v>116</v>
      </c>
      <c r="K104" s="234"/>
      <c r="L104" s="235"/>
      <c r="M104" s="97" t="s">
        <v>113</v>
      </c>
      <c r="N104" s="129"/>
      <c r="O104" s="129"/>
      <c r="P104" s="129"/>
      <c r="Q104" s="89"/>
      <c r="R104" s="91"/>
      <c r="S104" s="91"/>
      <c r="T104" s="91"/>
      <c r="U104" s="91"/>
      <c r="V104" s="91"/>
      <c r="W104" s="92"/>
      <c r="X104" s="93"/>
      <c r="Y104" s="22"/>
      <c r="Z104" s="22"/>
      <c r="AA104" s="21"/>
      <c r="AB104" s="21"/>
      <c r="AC104" s="23"/>
      <c r="AD104" s="2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20.25" customHeight="1">
      <c r="A105" s="128"/>
      <c r="B105" s="128"/>
      <c r="C105" s="95" t="s">
        <v>86</v>
      </c>
      <c r="D105" s="96" t="s">
        <v>3</v>
      </c>
      <c r="E105" s="194" t="s">
        <v>20</v>
      </c>
      <c r="F105" s="195"/>
      <c r="G105" s="195"/>
      <c r="H105" s="195"/>
      <c r="I105" s="196"/>
      <c r="J105" s="233" t="s">
        <v>114</v>
      </c>
      <c r="K105" s="234"/>
      <c r="L105" s="235"/>
      <c r="M105" s="97" t="s">
        <v>115</v>
      </c>
      <c r="N105" s="129"/>
      <c r="O105" s="129"/>
      <c r="P105" s="129"/>
      <c r="Q105" s="89"/>
      <c r="R105" s="91"/>
      <c r="S105" s="91"/>
      <c r="T105" s="91"/>
      <c r="U105" s="91"/>
      <c r="V105" s="91"/>
      <c r="W105" s="92"/>
      <c r="X105" s="93"/>
      <c r="Y105" s="22"/>
      <c r="Z105" s="22"/>
      <c r="AA105" s="21"/>
      <c r="AB105" s="21"/>
      <c r="AC105" s="23"/>
      <c r="AD105" s="2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2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</sheetData>
  <sheetProtection/>
  <mergeCells count="188">
    <mergeCell ref="E24:I24"/>
    <mergeCell ref="J24:L24"/>
    <mergeCell ref="E25:I25"/>
    <mergeCell ref="J25:L25"/>
    <mergeCell ref="E21:I21"/>
    <mergeCell ref="J21:L21"/>
    <mergeCell ref="E22:I22"/>
    <mergeCell ref="J22:L22"/>
    <mergeCell ref="E23:I23"/>
    <mergeCell ref="J23:L23"/>
    <mergeCell ref="E29:I29"/>
    <mergeCell ref="J29:L29"/>
    <mergeCell ref="E30:I30"/>
    <mergeCell ref="J30:L30"/>
    <mergeCell ref="E26:I26"/>
    <mergeCell ref="J26:L26"/>
    <mergeCell ref="E27:I27"/>
    <mergeCell ref="J27:L27"/>
    <mergeCell ref="E28:I28"/>
    <mergeCell ref="J28:L28"/>
    <mergeCell ref="E44:I44"/>
    <mergeCell ref="J44:L44"/>
    <mergeCell ref="E45:I45"/>
    <mergeCell ref="J45:L45"/>
    <mergeCell ref="E41:I41"/>
    <mergeCell ref="J41:L41"/>
    <mergeCell ref="E42:I42"/>
    <mergeCell ref="J42:L42"/>
    <mergeCell ref="E43:I43"/>
    <mergeCell ref="J43:L43"/>
    <mergeCell ref="E49:I49"/>
    <mergeCell ref="J49:L49"/>
    <mergeCell ref="E50:I50"/>
    <mergeCell ref="J50:L50"/>
    <mergeCell ref="E46:I46"/>
    <mergeCell ref="J46:L46"/>
    <mergeCell ref="E47:I47"/>
    <mergeCell ref="J47:L47"/>
    <mergeCell ref="E48:I48"/>
    <mergeCell ref="J48:L48"/>
    <mergeCell ref="E54:I54"/>
    <mergeCell ref="J54:L54"/>
    <mergeCell ref="E55:I55"/>
    <mergeCell ref="J55:L55"/>
    <mergeCell ref="E51:I51"/>
    <mergeCell ref="J51:L51"/>
    <mergeCell ref="E52:I52"/>
    <mergeCell ref="J52:L52"/>
    <mergeCell ref="E53:I53"/>
    <mergeCell ref="J53:L53"/>
    <mergeCell ref="E59:I59"/>
    <mergeCell ref="J59:L59"/>
    <mergeCell ref="E60:I60"/>
    <mergeCell ref="J60:L60"/>
    <mergeCell ref="E56:I56"/>
    <mergeCell ref="J56:L56"/>
    <mergeCell ref="E57:I57"/>
    <mergeCell ref="J57:L57"/>
    <mergeCell ref="E58:I58"/>
    <mergeCell ref="J58:L58"/>
    <mergeCell ref="E69:I69"/>
    <mergeCell ref="J69:L69"/>
    <mergeCell ref="E70:I70"/>
    <mergeCell ref="J70:L70"/>
    <mergeCell ref="E66:I66"/>
    <mergeCell ref="J66:L66"/>
    <mergeCell ref="E67:I67"/>
    <mergeCell ref="J67:L67"/>
    <mergeCell ref="E68:I68"/>
    <mergeCell ref="J68:L68"/>
    <mergeCell ref="E74:I74"/>
    <mergeCell ref="J74:L74"/>
    <mergeCell ref="E75:I75"/>
    <mergeCell ref="J75:L75"/>
    <mergeCell ref="E71:I71"/>
    <mergeCell ref="J71:L71"/>
    <mergeCell ref="E72:I72"/>
    <mergeCell ref="J72:L72"/>
    <mergeCell ref="E73:I73"/>
    <mergeCell ref="J73:L73"/>
    <mergeCell ref="E79:I79"/>
    <mergeCell ref="J79:L79"/>
    <mergeCell ref="E80:I80"/>
    <mergeCell ref="J80:L80"/>
    <mergeCell ref="E76:I76"/>
    <mergeCell ref="J76:L76"/>
    <mergeCell ref="E77:I77"/>
    <mergeCell ref="J77:L77"/>
    <mergeCell ref="E78:I78"/>
    <mergeCell ref="J78:L78"/>
    <mergeCell ref="E86:I86"/>
    <mergeCell ref="J86:L86"/>
    <mergeCell ref="E87:I87"/>
    <mergeCell ref="J87:L87"/>
    <mergeCell ref="E88:I88"/>
    <mergeCell ref="J88:L88"/>
    <mergeCell ref="J96:L96"/>
    <mergeCell ref="E97:I97"/>
    <mergeCell ref="E89:I89"/>
    <mergeCell ref="J89:L89"/>
    <mergeCell ref="E90:I90"/>
    <mergeCell ref="J90:L90"/>
    <mergeCell ref="E105:I105"/>
    <mergeCell ref="J105:L105"/>
    <mergeCell ref="E103:I103"/>
    <mergeCell ref="J103:L103"/>
    <mergeCell ref="E104:I104"/>
    <mergeCell ref="J104:L104"/>
    <mergeCell ref="E102:I102"/>
    <mergeCell ref="J102:L102"/>
    <mergeCell ref="E91:I91"/>
    <mergeCell ref="J91:L91"/>
    <mergeCell ref="E92:I92"/>
    <mergeCell ref="J92:L92"/>
    <mergeCell ref="E95:I95"/>
    <mergeCell ref="J95:L95"/>
    <mergeCell ref="E93:I93"/>
    <mergeCell ref="J93:L93"/>
    <mergeCell ref="AE3:AO3"/>
    <mergeCell ref="Q12:V12"/>
    <mergeCell ref="C1:O1"/>
    <mergeCell ref="A2:O2"/>
    <mergeCell ref="E101:I101"/>
    <mergeCell ref="J101:L101"/>
    <mergeCell ref="Q92:Q97"/>
    <mergeCell ref="E94:I94"/>
    <mergeCell ref="J94:L94"/>
    <mergeCell ref="E96:I96"/>
    <mergeCell ref="Q9:V9"/>
    <mergeCell ref="R6:V6"/>
    <mergeCell ref="R3:V3"/>
    <mergeCell ref="J97:L97"/>
    <mergeCell ref="E100:I100"/>
    <mergeCell ref="J100:L100"/>
    <mergeCell ref="E98:I98"/>
    <mergeCell ref="J98:L98"/>
    <mergeCell ref="E99:I99"/>
    <mergeCell ref="J99:L99"/>
    <mergeCell ref="E84:I84"/>
    <mergeCell ref="J84:L84"/>
    <mergeCell ref="E85:I85"/>
    <mergeCell ref="J85:L85"/>
    <mergeCell ref="E81:I81"/>
    <mergeCell ref="J81:L81"/>
    <mergeCell ref="E82:I82"/>
    <mergeCell ref="J82:L82"/>
    <mergeCell ref="E83:I83"/>
    <mergeCell ref="J83:L83"/>
    <mergeCell ref="E64:I64"/>
    <mergeCell ref="J64:L64"/>
    <mergeCell ref="E65:I65"/>
    <mergeCell ref="J65:L65"/>
    <mergeCell ref="E61:I61"/>
    <mergeCell ref="J61:L61"/>
    <mergeCell ref="E62:I62"/>
    <mergeCell ref="J62:L62"/>
    <mergeCell ref="E63:I63"/>
    <mergeCell ref="J63:L63"/>
    <mergeCell ref="E39:I39"/>
    <mergeCell ref="J39:L39"/>
    <mergeCell ref="E40:I40"/>
    <mergeCell ref="J40:L40"/>
    <mergeCell ref="E36:I36"/>
    <mergeCell ref="J36:L36"/>
    <mergeCell ref="E37:I37"/>
    <mergeCell ref="J37:L37"/>
    <mergeCell ref="E38:I38"/>
    <mergeCell ref="J38:L38"/>
    <mergeCell ref="E34:I34"/>
    <mergeCell ref="J34:L34"/>
    <mergeCell ref="E35:I35"/>
    <mergeCell ref="J35:L35"/>
    <mergeCell ref="E31:I31"/>
    <mergeCell ref="J31:L31"/>
    <mergeCell ref="E32:I32"/>
    <mergeCell ref="J32:L32"/>
    <mergeCell ref="E33:I33"/>
    <mergeCell ref="J33:L33"/>
    <mergeCell ref="E19:I19"/>
    <mergeCell ref="J19:L19"/>
    <mergeCell ref="E20:I20"/>
    <mergeCell ref="J20:L20"/>
    <mergeCell ref="E16:I16"/>
    <mergeCell ref="J16:L16"/>
    <mergeCell ref="E17:I17"/>
    <mergeCell ref="J17:L17"/>
    <mergeCell ref="E18:I18"/>
    <mergeCell ref="J18:L18"/>
  </mergeCells>
  <printOptions/>
  <pageMargins left="0.5" right="0.17" top="0.44" bottom="0.42" header="0.4" footer="0.42"/>
  <pageSetup fitToHeight="1" fitToWidth="1" horizontalDpi="300" verticalDpi="3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Q248"/>
  <sheetViews>
    <sheetView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9.851562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57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7.28125" style="0" customWidth="1"/>
    <col min="17" max="17" width="24.8515625" style="0" customWidth="1"/>
    <col min="18" max="18" width="5.7109375" style="0" customWidth="1"/>
    <col min="19" max="19" width="1.7109375" style="0" customWidth="1"/>
    <col min="20" max="20" width="5.7109375" style="0" customWidth="1"/>
    <col min="21" max="22" width="7.421875" style="0" customWidth="1"/>
    <col min="23" max="23" width="2.57421875" style="0" customWidth="1"/>
    <col min="24" max="24" width="5.8515625" style="0" customWidth="1"/>
    <col min="25" max="25" width="13.421875" style="0" customWidth="1"/>
    <col min="26" max="26" width="12.421875" style="0" customWidth="1"/>
    <col min="27" max="27" width="2.8515625" style="0" customWidth="1"/>
    <col min="28" max="28" width="1.8515625" style="0" hidden="1" customWidth="1"/>
    <col min="29" max="29" width="12.140625" style="0" hidden="1" customWidth="1"/>
    <col min="30" max="30" width="4.00390625" style="0" hidden="1" customWidth="1"/>
    <col min="31" max="31" width="11.140625" style="0" customWidth="1"/>
    <col min="32" max="32" width="7.7109375" style="0" customWidth="1"/>
  </cols>
  <sheetData>
    <row r="1" spans="1:43" ht="39.75" customHeight="1">
      <c r="A1" s="65" t="s">
        <v>0</v>
      </c>
      <c r="B1" s="65"/>
      <c r="C1" s="227" t="s">
        <v>83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141"/>
      <c r="Q1" s="66"/>
      <c r="R1" s="66"/>
      <c r="S1" s="66"/>
      <c r="T1" s="66"/>
      <c r="U1" s="66"/>
      <c r="V1" s="66"/>
      <c r="W1" s="66"/>
      <c r="X1" s="66"/>
      <c r="Y1" s="66"/>
      <c r="Z1" s="66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7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 t="s">
        <v>5</v>
      </c>
      <c r="R2" s="115"/>
      <c r="S2" s="116"/>
      <c r="T2" s="116"/>
      <c r="U2" s="116"/>
      <c r="V2" s="116"/>
      <c r="W2" s="116"/>
      <c r="X2" s="116"/>
      <c r="Y2" s="83" t="s">
        <v>1</v>
      </c>
      <c r="Z2" s="83"/>
      <c r="AA2" s="4"/>
      <c r="AB2" s="4"/>
      <c r="AC2" s="4" t="s">
        <v>0</v>
      </c>
      <c r="AD2" s="5" t="s">
        <v>0</v>
      </c>
      <c r="AE2" s="4" t="s">
        <v>0</v>
      </c>
      <c r="AF2" s="6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2.25" customHeight="1">
      <c r="A3" s="71">
        <v>1</v>
      </c>
      <c r="B3" s="71"/>
      <c r="C3" s="98" t="s">
        <v>38</v>
      </c>
      <c r="D3" s="109"/>
      <c r="E3" s="99">
        <v>18</v>
      </c>
      <c r="F3" s="99"/>
      <c r="G3" s="99">
        <v>16</v>
      </c>
      <c r="H3" s="99">
        <v>2</v>
      </c>
      <c r="I3" s="99">
        <v>0</v>
      </c>
      <c r="J3" s="99"/>
      <c r="K3" s="100">
        <v>23941</v>
      </c>
      <c r="L3" s="100"/>
      <c r="M3" s="101">
        <f>K3/162</f>
        <v>147.78395061728395</v>
      </c>
      <c r="N3" s="100" t="s">
        <v>0</v>
      </c>
      <c r="O3" s="102">
        <v>63</v>
      </c>
      <c r="P3" s="76"/>
      <c r="Q3" s="218" t="s">
        <v>249</v>
      </c>
      <c r="R3" s="254"/>
      <c r="S3" s="255"/>
      <c r="T3" s="224" t="s">
        <v>47</v>
      </c>
      <c r="U3" s="252"/>
      <c r="V3" s="252"/>
      <c r="W3" s="252"/>
      <c r="X3" s="253"/>
      <c r="Y3" s="114">
        <v>234</v>
      </c>
      <c r="Z3" s="117"/>
      <c r="AA3" s="10"/>
      <c r="AB3" s="10"/>
      <c r="AC3" s="11"/>
      <c r="AD3" s="12"/>
      <c r="AE3" s="13"/>
      <c r="AF3" s="14"/>
      <c r="AG3" s="231" t="s">
        <v>0</v>
      </c>
      <c r="AH3" s="232"/>
      <c r="AI3" s="232"/>
      <c r="AJ3" s="232"/>
      <c r="AK3" s="232"/>
      <c r="AL3" s="232"/>
      <c r="AM3" s="232"/>
      <c r="AN3" s="232"/>
      <c r="AO3" s="232"/>
      <c r="AP3" s="232"/>
      <c r="AQ3" s="232"/>
    </row>
    <row r="4" spans="1:43" ht="27.75">
      <c r="A4" s="81">
        <v>2</v>
      </c>
      <c r="B4" s="81"/>
      <c r="C4" s="104" t="s">
        <v>47</v>
      </c>
      <c r="D4" s="104"/>
      <c r="E4" s="105">
        <v>18</v>
      </c>
      <c r="F4" s="105"/>
      <c r="G4" s="105">
        <v>15</v>
      </c>
      <c r="H4" s="105">
        <v>2</v>
      </c>
      <c r="I4" s="105">
        <v>1</v>
      </c>
      <c r="J4" s="105"/>
      <c r="K4" s="106">
        <v>23891</v>
      </c>
      <c r="L4" s="106"/>
      <c r="M4" s="107">
        <f>K4/162</f>
        <v>147.47530864197532</v>
      </c>
      <c r="N4" s="106"/>
      <c r="O4" s="108">
        <v>59</v>
      </c>
      <c r="P4" s="76"/>
      <c r="Q4" s="140"/>
      <c r="R4" s="140"/>
      <c r="S4" s="140"/>
      <c r="T4" s="140"/>
      <c r="U4" s="140"/>
      <c r="V4" s="140"/>
      <c r="W4" s="140"/>
      <c r="X4" s="140"/>
      <c r="Y4" s="72"/>
      <c r="Z4" s="118"/>
      <c r="AA4" s="10"/>
      <c r="AB4" s="10"/>
      <c r="AC4" s="11"/>
      <c r="AD4" s="12"/>
      <c r="AE4" s="13"/>
      <c r="AF4" s="14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27">
      <c r="A5" s="78">
        <v>3</v>
      </c>
      <c r="B5" s="78"/>
      <c r="C5" s="98" t="s">
        <v>48</v>
      </c>
      <c r="D5" s="98"/>
      <c r="E5" s="103">
        <v>18</v>
      </c>
      <c r="F5" s="103"/>
      <c r="G5" s="103">
        <v>10</v>
      </c>
      <c r="H5" s="103">
        <v>3</v>
      </c>
      <c r="I5" s="103">
        <v>5</v>
      </c>
      <c r="J5" s="103"/>
      <c r="K5" s="100">
        <v>22988</v>
      </c>
      <c r="L5" s="100"/>
      <c r="M5" s="101">
        <f>K5/162</f>
        <v>141.90123456790124</v>
      </c>
      <c r="N5" s="100"/>
      <c r="O5" s="102">
        <v>45</v>
      </c>
      <c r="P5" s="76"/>
      <c r="Q5" s="69" t="s">
        <v>6</v>
      </c>
      <c r="R5" s="115"/>
      <c r="S5" s="116"/>
      <c r="T5" s="116"/>
      <c r="U5" s="116"/>
      <c r="V5" s="116"/>
      <c r="W5" s="116"/>
      <c r="X5" s="116"/>
      <c r="Y5" s="83" t="s">
        <v>1</v>
      </c>
      <c r="Z5" s="121" t="s">
        <v>2</v>
      </c>
      <c r="AA5" s="10"/>
      <c r="AB5" s="10"/>
      <c r="AC5" s="11"/>
      <c r="AD5" s="12"/>
      <c r="AE5" s="13"/>
      <c r="AF5" s="14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7">
      <c r="A6" s="78">
        <v>4</v>
      </c>
      <c r="B6" s="78"/>
      <c r="C6" s="109" t="s">
        <v>45</v>
      </c>
      <c r="D6" s="98"/>
      <c r="E6" s="103">
        <v>18</v>
      </c>
      <c r="F6" s="103"/>
      <c r="G6" s="103">
        <v>10</v>
      </c>
      <c r="H6" s="103">
        <v>1</v>
      </c>
      <c r="I6" s="103">
        <v>7</v>
      </c>
      <c r="J6" s="103"/>
      <c r="K6" s="100">
        <v>22253</v>
      </c>
      <c r="L6" s="100"/>
      <c r="M6" s="101">
        <f>K6/159</f>
        <v>139.9559748427673</v>
      </c>
      <c r="N6" s="100"/>
      <c r="O6" s="102">
        <v>38.5</v>
      </c>
      <c r="P6" s="76"/>
      <c r="Q6" s="218" t="s">
        <v>40</v>
      </c>
      <c r="R6" s="254"/>
      <c r="S6" s="255"/>
      <c r="T6" s="224" t="s">
        <v>88</v>
      </c>
      <c r="U6" s="252"/>
      <c r="V6" s="252"/>
      <c r="W6" s="252"/>
      <c r="X6" s="253"/>
      <c r="Y6" s="114">
        <v>593</v>
      </c>
      <c r="Z6" s="122">
        <f>Y6/3</f>
        <v>197.66666666666666</v>
      </c>
      <c r="AA6" s="10"/>
      <c r="AB6" s="10"/>
      <c r="AC6" s="11"/>
      <c r="AD6" s="12"/>
      <c r="AE6" s="13"/>
      <c r="AF6" s="14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7">
      <c r="A7" s="78">
        <v>5</v>
      </c>
      <c r="B7" s="78"/>
      <c r="C7" s="98" t="s">
        <v>35</v>
      </c>
      <c r="D7" s="98"/>
      <c r="E7" s="103">
        <v>18</v>
      </c>
      <c r="F7" s="178"/>
      <c r="G7" s="103">
        <v>7</v>
      </c>
      <c r="H7" s="103">
        <v>1</v>
      </c>
      <c r="I7" s="103">
        <v>10</v>
      </c>
      <c r="J7" s="103"/>
      <c r="K7" s="100">
        <v>21674</v>
      </c>
      <c r="L7" s="178"/>
      <c r="M7" s="101">
        <f>K7/162</f>
        <v>133.79012345679013</v>
      </c>
      <c r="N7" s="178"/>
      <c r="O7" s="102">
        <v>33.5</v>
      </c>
      <c r="P7" s="76"/>
      <c r="Q7" s="140"/>
      <c r="R7" s="140"/>
      <c r="S7" s="140"/>
      <c r="T7" s="140"/>
      <c r="U7" s="140"/>
      <c r="V7" s="140"/>
      <c r="W7" s="140"/>
      <c r="X7" s="140"/>
      <c r="Y7" s="72"/>
      <c r="Z7" s="119"/>
      <c r="AA7" s="10"/>
      <c r="AB7" s="10"/>
      <c r="AC7" s="11"/>
      <c r="AD7" s="12"/>
      <c r="AE7" s="13"/>
      <c r="AF7" s="14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7">
      <c r="A8" s="78">
        <v>6</v>
      </c>
      <c r="B8" s="78"/>
      <c r="C8" s="98" t="s">
        <v>16</v>
      </c>
      <c r="D8" s="98"/>
      <c r="E8" s="103">
        <v>18</v>
      </c>
      <c r="F8" s="103"/>
      <c r="G8" s="103">
        <v>6</v>
      </c>
      <c r="H8" s="103">
        <v>1</v>
      </c>
      <c r="I8" s="103">
        <v>11</v>
      </c>
      <c r="J8" s="103"/>
      <c r="K8" s="100">
        <v>21257</v>
      </c>
      <c r="L8" s="100"/>
      <c r="M8" s="101">
        <f>K8/162</f>
        <v>131.21604938271605</v>
      </c>
      <c r="N8" s="100"/>
      <c r="O8" s="102">
        <v>31</v>
      </c>
      <c r="P8" s="76"/>
      <c r="Q8" s="69" t="s">
        <v>7</v>
      </c>
      <c r="R8" s="115"/>
      <c r="S8" s="116"/>
      <c r="T8" s="116"/>
      <c r="U8" s="116"/>
      <c r="V8" s="116"/>
      <c r="W8" s="116"/>
      <c r="X8" s="116"/>
      <c r="Y8" s="83" t="s">
        <v>1</v>
      </c>
      <c r="Z8" s="123" t="s">
        <v>2</v>
      </c>
      <c r="AA8" s="10"/>
      <c r="AB8" s="10"/>
      <c r="AC8" s="11"/>
      <c r="AD8" s="12"/>
      <c r="AE8" s="13"/>
      <c r="AF8" s="14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7">
      <c r="A9" s="78">
        <v>7</v>
      </c>
      <c r="B9" s="78"/>
      <c r="C9" s="98" t="s">
        <v>87</v>
      </c>
      <c r="D9" s="98"/>
      <c r="E9" s="103">
        <v>18</v>
      </c>
      <c r="F9" s="103"/>
      <c r="G9" s="103">
        <v>7</v>
      </c>
      <c r="H9" s="103">
        <v>1</v>
      </c>
      <c r="I9" s="103">
        <v>10</v>
      </c>
      <c r="J9" s="103"/>
      <c r="K9" s="100">
        <v>17772</v>
      </c>
      <c r="L9" s="100"/>
      <c r="M9" s="101">
        <f>K9/138</f>
        <v>128.7826086956522</v>
      </c>
      <c r="N9" s="100"/>
      <c r="O9" s="102">
        <v>31</v>
      </c>
      <c r="P9" s="76"/>
      <c r="Q9" s="211" t="s">
        <v>47</v>
      </c>
      <c r="R9" s="247"/>
      <c r="S9" s="248"/>
      <c r="T9" s="238"/>
      <c r="U9" s="238"/>
      <c r="V9" s="238"/>
      <c r="W9" s="238"/>
      <c r="X9" s="239"/>
      <c r="Y9" s="114">
        <v>570</v>
      </c>
      <c r="Z9" s="122">
        <f>Y9/3</f>
        <v>190</v>
      </c>
      <c r="AA9" s="10"/>
      <c r="AB9" s="10"/>
      <c r="AC9" s="11"/>
      <c r="AD9" s="12"/>
      <c r="AE9" s="13"/>
      <c r="AF9" s="14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27">
      <c r="A10" s="124">
        <v>8</v>
      </c>
      <c r="B10" s="124"/>
      <c r="C10" s="104" t="s">
        <v>88</v>
      </c>
      <c r="D10" s="104"/>
      <c r="E10" s="105">
        <v>18</v>
      </c>
      <c r="F10" s="105"/>
      <c r="G10" s="105">
        <v>6</v>
      </c>
      <c r="H10" s="105">
        <v>1</v>
      </c>
      <c r="I10" s="105">
        <v>11</v>
      </c>
      <c r="J10" s="105"/>
      <c r="K10" s="106">
        <v>21980</v>
      </c>
      <c r="L10" s="106"/>
      <c r="M10" s="107">
        <f>K10/162</f>
        <v>135.679012345679</v>
      </c>
      <c r="N10" s="106"/>
      <c r="O10" s="108">
        <v>27.5</v>
      </c>
      <c r="P10" s="76"/>
      <c r="Q10" s="140"/>
      <c r="R10" s="140"/>
      <c r="S10" s="140"/>
      <c r="T10" s="140"/>
      <c r="U10" s="140"/>
      <c r="V10" s="140"/>
      <c r="W10" s="140"/>
      <c r="X10" s="140"/>
      <c r="Y10" s="72"/>
      <c r="Z10" s="119"/>
      <c r="AA10" s="10"/>
      <c r="AB10" s="10"/>
      <c r="AC10" s="11"/>
      <c r="AD10" s="12"/>
      <c r="AE10" s="13"/>
      <c r="AF10" s="14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7.75">
      <c r="A11" s="78">
        <v>9</v>
      </c>
      <c r="B11" s="78"/>
      <c r="C11" s="98" t="s">
        <v>59</v>
      </c>
      <c r="D11" s="98"/>
      <c r="E11" s="103">
        <v>18</v>
      </c>
      <c r="F11" s="103"/>
      <c r="G11" s="103">
        <v>6</v>
      </c>
      <c r="H11" s="103">
        <v>0</v>
      </c>
      <c r="I11" s="103">
        <v>12</v>
      </c>
      <c r="J11" s="103"/>
      <c r="K11" s="100">
        <v>16803</v>
      </c>
      <c r="L11" s="100"/>
      <c r="M11" s="101">
        <f>K11/135</f>
        <v>124.46666666666667</v>
      </c>
      <c r="N11" s="100"/>
      <c r="O11" s="102">
        <v>21</v>
      </c>
      <c r="P11" s="76"/>
      <c r="Q11" s="69" t="s">
        <v>8</v>
      </c>
      <c r="R11" s="115"/>
      <c r="S11" s="116"/>
      <c r="T11" s="116"/>
      <c r="U11" s="116"/>
      <c r="V11" s="116"/>
      <c r="W11" s="116"/>
      <c r="X11" s="116"/>
      <c r="Y11" s="83" t="s">
        <v>1</v>
      </c>
      <c r="Z11" s="123" t="s">
        <v>2</v>
      </c>
      <c r="AA11" s="17"/>
      <c r="AB11" s="17"/>
      <c r="AC11" s="17"/>
      <c r="AD11" s="17"/>
      <c r="AE11" s="17"/>
      <c r="AF11" s="17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7.75">
      <c r="A12" s="78">
        <v>10</v>
      </c>
      <c r="B12" s="78"/>
      <c r="C12" s="98" t="s">
        <v>57</v>
      </c>
      <c r="D12" s="98"/>
      <c r="E12" s="103">
        <v>18</v>
      </c>
      <c r="F12" s="103"/>
      <c r="G12" s="103">
        <v>1</v>
      </c>
      <c r="H12" s="103">
        <v>0</v>
      </c>
      <c r="I12" s="103">
        <v>17</v>
      </c>
      <c r="J12" s="103"/>
      <c r="K12" s="100">
        <v>18040</v>
      </c>
      <c r="L12" s="100"/>
      <c r="M12" s="101">
        <f>K12/153</f>
        <v>117.90849673202614</v>
      </c>
      <c r="N12" s="100"/>
      <c r="O12" s="102">
        <v>10.5</v>
      </c>
      <c r="P12" s="76"/>
      <c r="Q12" s="211" t="s">
        <v>38</v>
      </c>
      <c r="R12" s="247"/>
      <c r="S12" s="248"/>
      <c r="T12" s="238"/>
      <c r="U12" s="238"/>
      <c r="V12" s="238"/>
      <c r="W12" s="238"/>
      <c r="X12" s="239"/>
      <c r="Y12" s="114">
        <v>1562</v>
      </c>
      <c r="Z12" s="122">
        <f>Y12/9</f>
        <v>173.55555555555554</v>
      </c>
      <c r="AA12" s="17"/>
      <c r="AB12" s="17"/>
      <c r="AC12" s="17"/>
      <c r="AD12" s="17"/>
      <c r="AE12" s="17"/>
      <c r="AF12" s="17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5.75" customHeight="1">
      <c r="A13" s="78"/>
      <c r="B13" s="78"/>
      <c r="C13" s="82" t="s">
        <v>0</v>
      </c>
      <c r="D13" s="79"/>
      <c r="E13" s="80"/>
      <c r="F13" s="80"/>
      <c r="G13" s="80"/>
      <c r="H13" s="80"/>
      <c r="I13" s="80"/>
      <c r="J13" s="80"/>
      <c r="K13" s="74"/>
      <c r="L13" s="74"/>
      <c r="M13" s="75"/>
      <c r="N13" s="74"/>
      <c r="O13" s="76"/>
      <c r="P13" s="76"/>
      <c r="Q13" s="74"/>
      <c r="R13" s="73"/>
      <c r="S13" s="73"/>
      <c r="T13" s="142"/>
      <c r="U13" s="142"/>
      <c r="V13" s="75"/>
      <c r="W13" s="75"/>
      <c r="X13" s="143"/>
      <c r="Y13" s="73"/>
      <c r="Z13" s="74"/>
      <c r="AA13" s="8"/>
      <c r="AB13" s="8"/>
      <c r="AC13" s="17"/>
      <c r="AD13" s="18"/>
      <c r="AE13" s="13"/>
      <c r="AF13" s="19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26.25" customHeight="1">
      <c r="A14" s="250" t="s">
        <v>80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129"/>
      <c r="S14" s="129"/>
      <c r="T14" s="129"/>
      <c r="U14" s="129"/>
      <c r="V14" s="129"/>
      <c r="W14" s="129"/>
      <c r="X14" s="129"/>
      <c r="Y14" s="129"/>
      <c r="Z14" s="129"/>
      <c r="AA14" s="22"/>
      <c r="AB14" s="22"/>
      <c r="AC14" s="21"/>
      <c r="AD14" s="21"/>
      <c r="AE14" s="23"/>
      <c r="AF14" s="24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0.25" customHeight="1">
      <c r="A15" s="128"/>
      <c r="B15" s="128"/>
      <c r="C15" s="69"/>
      <c r="D15" s="87"/>
      <c r="E15" s="87" t="s">
        <v>0</v>
      </c>
      <c r="F15" s="87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22"/>
      <c r="AB15" s="22"/>
      <c r="AC15" s="21"/>
      <c r="AD15" s="21"/>
      <c r="AE15" s="23"/>
      <c r="AF15" s="24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0.25" customHeight="1">
      <c r="A16" s="130" t="s">
        <v>715</v>
      </c>
      <c r="B16" s="128"/>
      <c r="C16" s="95" t="s">
        <v>38</v>
      </c>
      <c r="D16" s="96" t="s">
        <v>3</v>
      </c>
      <c r="E16" s="194" t="s">
        <v>35</v>
      </c>
      <c r="F16" s="195"/>
      <c r="G16" s="195"/>
      <c r="H16" s="195"/>
      <c r="I16" s="196"/>
      <c r="J16" s="197" t="s">
        <v>729</v>
      </c>
      <c r="K16" s="198"/>
      <c r="L16" s="199"/>
      <c r="M16" s="97" t="s">
        <v>115</v>
      </c>
      <c r="N16" s="129"/>
      <c r="O16" s="129"/>
      <c r="P16" s="129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22"/>
      <c r="AB16" s="22"/>
      <c r="AC16" s="21"/>
      <c r="AD16" s="21"/>
      <c r="AE16" s="23"/>
      <c r="AF16" s="24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0.25" customHeight="1">
      <c r="A17" s="128"/>
      <c r="B17" s="128"/>
      <c r="C17" s="95" t="s">
        <v>48</v>
      </c>
      <c r="D17" s="96" t="s">
        <v>3</v>
      </c>
      <c r="E17" s="194" t="s">
        <v>59</v>
      </c>
      <c r="F17" s="195"/>
      <c r="G17" s="195"/>
      <c r="H17" s="195"/>
      <c r="I17" s="196"/>
      <c r="J17" s="197" t="s">
        <v>731</v>
      </c>
      <c r="K17" s="198"/>
      <c r="L17" s="199"/>
      <c r="M17" s="97" t="s">
        <v>115</v>
      </c>
      <c r="N17" s="129"/>
      <c r="O17" s="129"/>
      <c r="P17" s="129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22"/>
      <c r="AB17" s="22"/>
      <c r="AC17" s="21"/>
      <c r="AD17" s="21"/>
      <c r="AE17" s="23"/>
      <c r="AF17" s="24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20.25" customHeight="1">
      <c r="A18" s="128"/>
      <c r="B18" s="128"/>
      <c r="C18" s="95" t="s">
        <v>87</v>
      </c>
      <c r="D18" s="96" t="s">
        <v>3</v>
      </c>
      <c r="E18" s="194" t="s">
        <v>47</v>
      </c>
      <c r="F18" s="195"/>
      <c r="G18" s="195"/>
      <c r="H18" s="195"/>
      <c r="I18" s="196"/>
      <c r="J18" s="197" t="s">
        <v>730</v>
      </c>
      <c r="K18" s="198"/>
      <c r="L18" s="199"/>
      <c r="M18" s="97" t="s">
        <v>62</v>
      </c>
      <c r="N18" s="129"/>
      <c r="O18" s="129"/>
      <c r="P18" s="129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22"/>
      <c r="AB18" s="22"/>
      <c r="AC18" s="21"/>
      <c r="AD18" s="21"/>
      <c r="AE18" s="23"/>
      <c r="AF18" s="24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0.25" customHeight="1">
      <c r="A19" s="128"/>
      <c r="B19" s="128"/>
      <c r="C19" s="95" t="s">
        <v>45</v>
      </c>
      <c r="D19" s="96" t="s">
        <v>3</v>
      </c>
      <c r="E19" s="194" t="s">
        <v>88</v>
      </c>
      <c r="F19" s="195"/>
      <c r="G19" s="195"/>
      <c r="H19" s="195"/>
      <c r="I19" s="196"/>
      <c r="J19" s="197" t="s">
        <v>728</v>
      </c>
      <c r="K19" s="198"/>
      <c r="L19" s="199"/>
      <c r="M19" s="97" t="s">
        <v>113</v>
      </c>
      <c r="N19" s="129"/>
      <c r="O19" s="129"/>
      <c r="P19" s="129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22"/>
      <c r="AB19" s="22"/>
      <c r="AC19" s="21"/>
      <c r="AD19" s="21"/>
      <c r="AE19" s="23"/>
      <c r="AF19" s="24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0.25" customHeight="1">
      <c r="A20" s="128"/>
      <c r="B20" s="128"/>
      <c r="C20" s="95" t="s">
        <v>16</v>
      </c>
      <c r="D20" s="96" t="s">
        <v>3</v>
      </c>
      <c r="E20" s="194" t="s">
        <v>57</v>
      </c>
      <c r="F20" s="195"/>
      <c r="G20" s="195"/>
      <c r="H20" s="195"/>
      <c r="I20" s="196"/>
      <c r="J20" s="197" t="s">
        <v>727</v>
      </c>
      <c r="K20" s="198"/>
      <c r="L20" s="199"/>
      <c r="M20" s="97" t="s">
        <v>113</v>
      </c>
      <c r="N20" s="129"/>
      <c r="O20" s="129"/>
      <c r="P20" s="129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22"/>
      <c r="AB20" s="22"/>
      <c r="AC20" s="21"/>
      <c r="AD20" s="21"/>
      <c r="AE20" s="23"/>
      <c r="AF20" s="24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0.25" customHeight="1">
      <c r="A21" s="130" t="s">
        <v>698</v>
      </c>
      <c r="B21" s="128"/>
      <c r="C21" s="95" t="s">
        <v>47</v>
      </c>
      <c r="D21" s="96" t="s">
        <v>3</v>
      </c>
      <c r="E21" s="194" t="s">
        <v>59</v>
      </c>
      <c r="F21" s="195"/>
      <c r="G21" s="195"/>
      <c r="H21" s="195"/>
      <c r="I21" s="196"/>
      <c r="J21" s="197" t="s">
        <v>700</v>
      </c>
      <c r="K21" s="198"/>
      <c r="L21" s="199"/>
      <c r="M21" s="97" t="s">
        <v>113</v>
      </c>
      <c r="N21" s="129"/>
      <c r="O21" s="129"/>
      <c r="P21" s="129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22"/>
      <c r="AB21" s="22"/>
      <c r="AC21" s="21"/>
      <c r="AD21" s="21"/>
      <c r="AE21" s="23"/>
      <c r="AF21" s="24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20.25" customHeight="1">
      <c r="A22" s="128"/>
      <c r="B22" s="128"/>
      <c r="C22" s="95" t="s">
        <v>38</v>
      </c>
      <c r="D22" s="96" t="s">
        <v>3</v>
      </c>
      <c r="E22" s="194" t="s">
        <v>87</v>
      </c>
      <c r="F22" s="195"/>
      <c r="G22" s="195"/>
      <c r="H22" s="195"/>
      <c r="I22" s="196"/>
      <c r="J22" s="197" t="s">
        <v>701</v>
      </c>
      <c r="K22" s="198"/>
      <c r="L22" s="199"/>
      <c r="M22" s="97" t="s">
        <v>115</v>
      </c>
      <c r="N22" s="129"/>
      <c r="O22" s="129"/>
      <c r="P22" s="12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22"/>
      <c r="AB22" s="22"/>
      <c r="AC22" s="21"/>
      <c r="AD22" s="21"/>
      <c r="AE22" s="23"/>
      <c r="AF22" s="24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20.25" customHeight="1">
      <c r="A23" s="128"/>
      <c r="B23" s="128"/>
      <c r="C23" s="95" t="s">
        <v>88</v>
      </c>
      <c r="D23" s="96" t="s">
        <v>3</v>
      </c>
      <c r="E23" s="194" t="s">
        <v>35</v>
      </c>
      <c r="F23" s="195"/>
      <c r="G23" s="195"/>
      <c r="H23" s="195"/>
      <c r="I23" s="196"/>
      <c r="J23" s="197" t="s">
        <v>708</v>
      </c>
      <c r="K23" s="198"/>
      <c r="L23" s="199"/>
      <c r="M23" s="97" t="s">
        <v>62</v>
      </c>
      <c r="N23" s="129"/>
      <c r="O23" s="129"/>
      <c r="P23" s="129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22"/>
      <c r="AB23" s="22"/>
      <c r="AC23" s="21"/>
      <c r="AD23" s="21"/>
      <c r="AE23" s="23"/>
      <c r="AF23" s="24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20.25" customHeight="1">
      <c r="A24" s="128"/>
      <c r="B24" s="128"/>
      <c r="C24" s="95" t="s">
        <v>45</v>
      </c>
      <c r="D24" s="96" t="s">
        <v>3</v>
      </c>
      <c r="E24" s="194" t="s">
        <v>16</v>
      </c>
      <c r="F24" s="195"/>
      <c r="G24" s="195"/>
      <c r="H24" s="195"/>
      <c r="I24" s="196"/>
      <c r="J24" s="197" t="s">
        <v>709</v>
      </c>
      <c r="K24" s="198"/>
      <c r="L24" s="199"/>
      <c r="M24" s="97" t="s">
        <v>113</v>
      </c>
      <c r="N24" s="129"/>
      <c r="O24" s="129"/>
      <c r="P24" s="129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22"/>
      <c r="AB24" s="22"/>
      <c r="AC24" s="21"/>
      <c r="AD24" s="21"/>
      <c r="AE24" s="23"/>
      <c r="AF24" s="24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20.25" customHeight="1">
      <c r="A25" s="128"/>
      <c r="B25" s="128"/>
      <c r="C25" s="95" t="s">
        <v>48</v>
      </c>
      <c r="D25" s="96" t="s">
        <v>3</v>
      </c>
      <c r="E25" s="194" t="s">
        <v>57</v>
      </c>
      <c r="F25" s="195"/>
      <c r="G25" s="195"/>
      <c r="H25" s="195"/>
      <c r="I25" s="196"/>
      <c r="J25" s="197" t="s">
        <v>736</v>
      </c>
      <c r="K25" s="198"/>
      <c r="L25" s="199"/>
      <c r="M25" s="97" t="s">
        <v>115</v>
      </c>
      <c r="N25" s="129"/>
      <c r="O25" s="129"/>
      <c r="P25" s="129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22"/>
      <c r="AB25" s="22"/>
      <c r="AC25" s="21"/>
      <c r="AD25" s="21"/>
      <c r="AE25" s="23"/>
      <c r="AF25" s="24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20.25" customHeight="1">
      <c r="A26" s="130" t="s">
        <v>666</v>
      </c>
      <c r="B26" s="128"/>
      <c r="C26" s="95" t="s">
        <v>48</v>
      </c>
      <c r="D26" s="96" t="s">
        <v>3</v>
      </c>
      <c r="E26" s="194" t="s">
        <v>38</v>
      </c>
      <c r="F26" s="195"/>
      <c r="G26" s="195"/>
      <c r="H26" s="195"/>
      <c r="I26" s="196"/>
      <c r="J26" s="197" t="s">
        <v>670</v>
      </c>
      <c r="K26" s="198"/>
      <c r="L26" s="199"/>
      <c r="M26" s="97" t="s">
        <v>63</v>
      </c>
      <c r="N26" s="129"/>
      <c r="O26" s="129"/>
      <c r="P26" s="129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22"/>
      <c r="AB26" s="22"/>
      <c r="AC26" s="21"/>
      <c r="AD26" s="21"/>
      <c r="AE26" s="23"/>
      <c r="AF26" s="24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20.25" customHeight="1">
      <c r="A27" s="128"/>
      <c r="B27" s="128"/>
      <c r="C27" s="95" t="s">
        <v>88</v>
      </c>
      <c r="D27" s="96" t="s">
        <v>3</v>
      </c>
      <c r="E27" s="194" t="s">
        <v>57</v>
      </c>
      <c r="F27" s="195"/>
      <c r="G27" s="195"/>
      <c r="H27" s="195"/>
      <c r="I27" s="196"/>
      <c r="J27" s="197" t="s">
        <v>687</v>
      </c>
      <c r="K27" s="198"/>
      <c r="L27" s="199"/>
      <c r="M27" s="97" t="s">
        <v>120</v>
      </c>
      <c r="N27" s="129"/>
      <c r="O27" s="129"/>
      <c r="P27" s="129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22"/>
      <c r="AB27" s="22"/>
      <c r="AC27" s="21"/>
      <c r="AD27" s="21"/>
      <c r="AE27" s="23"/>
      <c r="AF27" s="24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20.25" customHeight="1">
      <c r="A28" s="128"/>
      <c r="B28" s="128"/>
      <c r="C28" s="95" t="s">
        <v>35</v>
      </c>
      <c r="D28" s="96" t="s">
        <v>3</v>
      </c>
      <c r="E28" s="194" t="s">
        <v>45</v>
      </c>
      <c r="F28" s="195"/>
      <c r="G28" s="195"/>
      <c r="H28" s="195"/>
      <c r="I28" s="196"/>
      <c r="J28" s="197" t="s">
        <v>675</v>
      </c>
      <c r="K28" s="198"/>
      <c r="L28" s="199"/>
      <c r="M28" s="97" t="s">
        <v>63</v>
      </c>
      <c r="N28" s="129"/>
      <c r="O28" s="129"/>
      <c r="P28" s="129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22"/>
      <c r="AB28" s="22"/>
      <c r="AC28" s="21"/>
      <c r="AD28" s="21"/>
      <c r="AE28" s="23"/>
      <c r="AF28" s="24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20.25" customHeight="1">
      <c r="A29" s="128"/>
      <c r="B29" s="128"/>
      <c r="C29" s="95" t="s">
        <v>47</v>
      </c>
      <c r="D29" s="96" t="s">
        <v>3</v>
      </c>
      <c r="E29" s="194" t="s">
        <v>16</v>
      </c>
      <c r="F29" s="195"/>
      <c r="G29" s="195"/>
      <c r="H29" s="195"/>
      <c r="I29" s="196"/>
      <c r="J29" s="197" t="s">
        <v>676</v>
      </c>
      <c r="K29" s="198"/>
      <c r="L29" s="199"/>
      <c r="M29" s="97" t="s">
        <v>113</v>
      </c>
      <c r="N29" s="129"/>
      <c r="O29" s="129"/>
      <c r="P29" s="129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22"/>
      <c r="AB29" s="22"/>
      <c r="AC29" s="21"/>
      <c r="AD29" s="21"/>
      <c r="AE29" s="23"/>
      <c r="AF29" s="24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20.25" customHeight="1">
      <c r="A30" s="128"/>
      <c r="B30" s="128"/>
      <c r="C30" s="95" t="s">
        <v>87</v>
      </c>
      <c r="D30" s="96" t="s">
        <v>3</v>
      </c>
      <c r="E30" s="194" t="s">
        <v>59</v>
      </c>
      <c r="F30" s="195"/>
      <c r="G30" s="195"/>
      <c r="H30" s="195"/>
      <c r="I30" s="196"/>
      <c r="J30" s="197" t="s">
        <v>683</v>
      </c>
      <c r="K30" s="198"/>
      <c r="L30" s="199"/>
      <c r="M30" s="97" t="s">
        <v>62</v>
      </c>
      <c r="N30" s="129"/>
      <c r="O30" s="129"/>
      <c r="P30" s="129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22"/>
      <c r="AB30" s="22"/>
      <c r="AC30" s="21"/>
      <c r="AD30" s="21"/>
      <c r="AE30" s="23"/>
      <c r="AF30" s="24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20.25" customHeight="1">
      <c r="A31" s="130" t="s">
        <v>628</v>
      </c>
      <c r="B31" s="128"/>
      <c r="C31" s="95" t="s">
        <v>59</v>
      </c>
      <c r="D31" s="96" t="s">
        <v>3</v>
      </c>
      <c r="E31" s="194" t="s">
        <v>38</v>
      </c>
      <c r="F31" s="195"/>
      <c r="G31" s="195"/>
      <c r="H31" s="195"/>
      <c r="I31" s="196"/>
      <c r="J31" s="197" t="s">
        <v>632</v>
      </c>
      <c r="K31" s="198"/>
      <c r="L31" s="199"/>
      <c r="M31" s="97" t="s">
        <v>63</v>
      </c>
      <c r="N31" s="129"/>
      <c r="O31" s="129"/>
      <c r="P31" s="129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22"/>
      <c r="AB31" s="22"/>
      <c r="AC31" s="21"/>
      <c r="AD31" s="21"/>
      <c r="AE31" s="23"/>
      <c r="AF31" s="24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20.25" customHeight="1">
      <c r="A32" s="128"/>
      <c r="B32" s="128"/>
      <c r="C32" s="95" t="s">
        <v>57</v>
      </c>
      <c r="D32" s="96" t="s">
        <v>3</v>
      </c>
      <c r="E32" s="194" t="s">
        <v>35</v>
      </c>
      <c r="F32" s="195"/>
      <c r="G32" s="195"/>
      <c r="H32" s="195"/>
      <c r="I32" s="196"/>
      <c r="J32" s="197" t="s">
        <v>639</v>
      </c>
      <c r="K32" s="198"/>
      <c r="L32" s="199"/>
      <c r="M32" s="97" t="s">
        <v>62</v>
      </c>
      <c r="N32" s="129"/>
      <c r="O32" s="129"/>
      <c r="P32" s="129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22"/>
      <c r="AB32" s="22"/>
      <c r="AC32" s="21"/>
      <c r="AD32" s="21"/>
      <c r="AE32" s="23"/>
      <c r="AF32" s="24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20.25" customHeight="1">
      <c r="A33" s="128"/>
      <c r="B33" s="128"/>
      <c r="C33" s="95" t="s">
        <v>88</v>
      </c>
      <c r="D33" s="96" t="s">
        <v>3</v>
      </c>
      <c r="E33" s="194" t="s">
        <v>16</v>
      </c>
      <c r="F33" s="195"/>
      <c r="G33" s="195"/>
      <c r="H33" s="195"/>
      <c r="I33" s="196"/>
      <c r="J33" s="197" t="s">
        <v>641</v>
      </c>
      <c r="K33" s="198"/>
      <c r="L33" s="199"/>
      <c r="M33" s="97" t="s">
        <v>115</v>
      </c>
      <c r="N33" s="129"/>
      <c r="O33" s="129"/>
      <c r="P33" s="129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22"/>
      <c r="AB33" s="22"/>
      <c r="AC33" s="21"/>
      <c r="AD33" s="21"/>
      <c r="AE33" s="23"/>
      <c r="AF33" s="24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20.25" customHeight="1">
      <c r="A34" s="128"/>
      <c r="B34" s="128"/>
      <c r="C34" s="95" t="s">
        <v>87</v>
      </c>
      <c r="D34" s="96" t="s">
        <v>3</v>
      </c>
      <c r="E34" s="194" t="s">
        <v>45</v>
      </c>
      <c r="F34" s="195"/>
      <c r="G34" s="195"/>
      <c r="H34" s="195"/>
      <c r="I34" s="196"/>
      <c r="J34" s="197" t="s">
        <v>640</v>
      </c>
      <c r="K34" s="198"/>
      <c r="L34" s="199"/>
      <c r="M34" s="97" t="s">
        <v>115</v>
      </c>
      <c r="N34" s="129"/>
      <c r="O34" s="129"/>
      <c r="P34" s="129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22"/>
      <c r="AB34" s="22"/>
      <c r="AC34" s="21"/>
      <c r="AD34" s="21"/>
      <c r="AE34" s="23"/>
      <c r="AF34" s="24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20.25" customHeight="1">
      <c r="A35" s="128"/>
      <c r="B35" s="128"/>
      <c r="C35" s="95" t="s">
        <v>48</v>
      </c>
      <c r="D35" s="96" t="s">
        <v>3</v>
      </c>
      <c r="E35" s="194" t="s">
        <v>47</v>
      </c>
      <c r="F35" s="195"/>
      <c r="G35" s="195"/>
      <c r="H35" s="195"/>
      <c r="I35" s="196"/>
      <c r="J35" s="197" t="s">
        <v>638</v>
      </c>
      <c r="K35" s="198"/>
      <c r="L35" s="199"/>
      <c r="M35" s="97" t="s">
        <v>76</v>
      </c>
      <c r="N35" s="129"/>
      <c r="O35" s="129"/>
      <c r="P35" s="129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22"/>
      <c r="AB35" s="22"/>
      <c r="AC35" s="21"/>
      <c r="AD35" s="21"/>
      <c r="AE35" s="23"/>
      <c r="AF35" s="24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20.25" customHeight="1">
      <c r="A36" s="130" t="s">
        <v>608</v>
      </c>
      <c r="B36" s="128"/>
      <c r="C36" s="95" t="s">
        <v>59</v>
      </c>
      <c r="D36" s="96" t="s">
        <v>3</v>
      </c>
      <c r="E36" s="194" t="s">
        <v>16</v>
      </c>
      <c r="F36" s="195"/>
      <c r="G36" s="195"/>
      <c r="H36" s="195"/>
      <c r="I36" s="196"/>
      <c r="J36" s="197" t="s">
        <v>611</v>
      </c>
      <c r="K36" s="198"/>
      <c r="L36" s="199"/>
      <c r="M36" s="97" t="s">
        <v>113</v>
      </c>
      <c r="N36" s="129"/>
      <c r="O36" s="129"/>
      <c r="P36" s="129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22"/>
      <c r="AB36" s="22"/>
      <c r="AC36" s="21"/>
      <c r="AD36" s="21"/>
      <c r="AE36" s="23"/>
      <c r="AF36" s="24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20.25" customHeight="1">
      <c r="A37" s="128"/>
      <c r="B37" s="128"/>
      <c r="C37" s="95" t="s">
        <v>38</v>
      </c>
      <c r="D37" s="96" t="s">
        <v>3</v>
      </c>
      <c r="E37" s="194" t="s">
        <v>45</v>
      </c>
      <c r="F37" s="195"/>
      <c r="G37" s="195"/>
      <c r="H37" s="195"/>
      <c r="I37" s="196"/>
      <c r="J37" s="197" t="s">
        <v>650</v>
      </c>
      <c r="K37" s="198"/>
      <c r="L37" s="199"/>
      <c r="M37" s="97" t="s">
        <v>113</v>
      </c>
      <c r="N37" s="129"/>
      <c r="O37" s="129"/>
      <c r="P37" s="129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22"/>
      <c r="AB37" s="22"/>
      <c r="AC37" s="21"/>
      <c r="AD37" s="21"/>
      <c r="AE37" s="23"/>
      <c r="AF37" s="24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20.25" customHeight="1">
      <c r="A38" s="128"/>
      <c r="B38" s="128"/>
      <c r="C38" s="95" t="s">
        <v>35</v>
      </c>
      <c r="D38" s="96" t="s">
        <v>3</v>
      </c>
      <c r="E38" s="194" t="s">
        <v>47</v>
      </c>
      <c r="F38" s="195"/>
      <c r="G38" s="195"/>
      <c r="H38" s="195"/>
      <c r="I38" s="196"/>
      <c r="J38" s="197" t="s">
        <v>618</v>
      </c>
      <c r="K38" s="198"/>
      <c r="L38" s="199"/>
      <c r="M38" s="97" t="s">
        <v>63</v>
      </c>
      <c r="N38" s="129"/>
      <c r="O38" s="129"/>
      <c r="P38" s="129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22"/>
      <c r="AB38" s="22"/>
      <c r="AC38" s="21"/>
      <c r="AD38" s="21"/>
      <c r="AE38" s="23"/>
      <c r="AF38" s="24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20.25" customHeight="1">
      <c r="A39" s="128"/>
      <c r="B39" s="128"/>
      <c r="C39" s="95" t="s">
        <v>57</v>
      </c>
      <c r="D39" s="96" t="s">
        <v>3</v>
      </c>
      <c r="E39" s="194" t="s">
        <v>87</v>
      </c>
      <c r="F39" s="195"/>
      <c r="G39" s="195"/>
      <c r="H39" s="195"/>
      <c r="I39" s="196"/>
      <c r="J39" s="197" t="s">
        <v>617</v>
      </c>
      <c r="K39" s="198"/>
      <c r="L39" s="199"/>
      <c r="M39" s="97" t="s">
        <v>62</v>
      </c>
      <c r="N39" s="129"/>
      <c r="O39" s="129"/>
      <c r="P39" s="129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22"/>
      <c r="AB39" s="22"/>
      <c r="AC39" s="21"/>
      <c r="AD39" s="21"/>
      <c r="AE39" s="23"/>
      <c r="AF39" s="24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20.25" customHeight="1">
      <c r="A40" s="128"/>
      <c r="B40" s="128"/>
      <c r="C40" s="95" t="s">
        <v>88</v>
      </c>
      <c r="D40" s="96" t="s">
        <v>3</v>
      </c>
      <c r="E40" s="194" t="s">
        <v>48</v>
      </c>
      <c r="F40" s="195"/>
      <c r="G40" s="195"/>
      <c r="H40" s="195"/>
      <c r="I40" s="196"/>
      <c r="J40" s="197" t="s">
        <v>619</v>
      </c>
      <c r="K40" s="198"/>
      <c r="L40" s="199"/>
      <c r="M40" s="97" t="s">
        <v>62</v>
      </c>
      <c r="N40" s="129"/>
      <c r="O40" s="129"/>
      <c r="P40" s="129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22"/>
      <c r="AB40" s="22"/>
      <c r="AC40" s="21"/>
      <c r="AD40" s="21"/>
      <c r="AE40" s="23"/>
      <c r="AF40" s="2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20.25" customHeight="1">
      <c r="A41" s="130" t="s">
        <v>585</v>
      </c>
      <c r="B41" s="128"/>
      <c r="C41" s="95" t="s">
        <v>16</v>
      </c>
      <c r="D41" s="96" t="s">
        <v>3</v>
      </c>
      <c r="E41" s="194" t="s">
        <v>87</v>
      </c>
      <c r="F41" s="195"/>
      <c r="G41" s="195"/>
      <c r="H41" s="195"/>
      <c r="I41" s="196"/>
      <c r="J41" s="197" t="s">
        <v>593</v>
      </c>
      <c r="K41" s="198"/>
      <c r="L41" s="199"/>
      <c r="M41" s="97" t="s">
        <v>63</v>
      </c>
      <c r="N41" s="129"/>
      <c r="O41" s="129"/>
      <c r="P41" s="129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22"/>
      <c r="AB41" s="22"/>
      <c r="AC41" s="21"/>
      <c r="AD41" s="21"/>
      <c r="AE41" s="23"/>
      <c r="AF41" s="2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20.25" customHeight="1">
      <c r="A42" s="128"/>
      <c r="B42" s="128"/>
      <c r="C42" s="95" t="s">
        <v>35</v>
      </c>
      <c r="D42" s="96" t="s">
        <v>3</v>
      </c>
      <c r="E42" s="194" t="s">
        <v>48</v>
      </c>
      <c r="F42" s="195"/>
      <c r="G42" s="195"/>
      <c r="H42" s="195"/>
      <c r="I42" s="196"/>
      <c r="J42" s="197" t="s">
        <v>594</v>
      </c>
      <c r="K42" s="198"/>
      <c r="L42" s="199"/>
      <c r="M42" s="97" t="s">
        <v>62</v>
      </c>
      <c r="N42" s="129"/>
      <c r="O42" s="129"/>
      <c r="P42" s="129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22"/>
      <c r="AB42" s="22"/>
      <c r="AC42" s="21"/>
      <c r="AD42" s="21"/>
      <c r="AE42" s="23"/>
      <c r="AF42" s="2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20.25" customHeight="1">
      <c r="A43" s="128"/>
      <c r="B43" s="128"/>
      <c r="C43" s="95" t="s">
        <v>38</v>
      </c>
      <c r="D43" s="96" t="s">
        <v>3</v>
      </c>
      <c r="E43" s="194" t="s">
        <v>88</v>
      </c>
      <c r="F43" s="195"/>
      <c r="G43" s="195"/>
      <c r="H43" s="195"/>
      <c r="I43" s="196"/>
      <c r="J43" s="197" t="s">
        <v>595</v>
      </c>
      <c r="K43" s="198"/>
      <c r="L43" s="199"/>
      <c r="M43" s="97" t="s">
        <v>76</v>
      </c>
      <c r="N43" s="129"/>
      <c r="O43" s="129"/>
      <c r="P43" s="129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22"/>
      <c r="AB43" s="22"/>
      <c r="AC43" s="21"/>
      <c r="AD43" s="21"/>
      <c r="AE43" s="23"/>
      <c r="AF43" s="24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20.25" customHeight="1">
      <c r="A44" s="128"/>
      <c r="B44" s="128"/>
      <c r="C44" s="95" t="s">
        <v>59</v>
      </c>
      <c r="D44" s="96" t="s">
        <v>3</v>
      </c>
      <c r="E44" s="194" t="s">
        <v>45</v>
      </c>
      <c r="F44" s="195"/>
      <c r="G44" s="195"/>
      <c r="H44" s="195"/>
      <c r="I44" s="196"/>
      <c r="J44" s="197" t="s">
        <v>596</v>
      </c>
      <c r="K44" s="198"/>
      <c r="L44" s="199"/>
      <c r="M44" s="97" t="s">
        <v>62</v>
      </c>
      <c r="N44" s="129"/>
      <c r="O44" s="129"/>
      <c r="P44" s="129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22"/>
      <c r="AB44" s="22"/>
      <c r="AC44" s="21"/>
      <c r="AD44" s="21"/>
      <c r="AE44" s="23"/>
      <c r="AF44" s="24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20.25" customHeight="1">
      <c r="A45" s="128"/>
      <c r="B45" s="128"/>
      <c r="C45" s="95" t="s">
        <v>57</v>
      </c>
      <c r="D45" s="96" t="s">
        <v>3</v>
      </c>
      <c r="E45" s="194" t="s">
        <v>47</v>
      </c>
      <c r="F45" s="195"/>
      <c r="G45" s="195"/>
      <c r="H45" s="195"/>
      <c r="I45" s="196"/>
      <c r="J45" s="197" t="s">
        <v>599</v>
      </c>
      <c r="K45" s="198"/>
      <c r="L45" s="199"/>
      <c r="M45" s="97" t="s">
        <v>63</v>
      </c>
      <c r="N45" s="129"/>
      <c r="O45" s="129"/>
      <c r="P45" s="129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22"/>
      <c r="AB45" s="22"/>
      <c r="AC45" s="21"/>
      <c r="AD45" s="21"/>
      <c r="AE45" s="23"/>
      <c r="AF45" s="24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20.25" customHeight="1">
      <c r="A46" s="130" t="s">
        <v>544</v>
      </c>
      <c r="B46" s="128"/>
      <c r="C46" s="95" t="s">
        <v>16</v>
      </c>
      <c r="D46" s="96" t="s">
        <v>3</v>
      </c>
      <c r="E46" s="194" t="s">
        <v>38</v>
      </c>
      <c r="F46" s="195"/>
      <c r="G46" s="195"/>
      <c r="H46" s="195"/>
      <c r="I46" s="196"/>
      <c r="J46" s="197" t="s">
        <v>600</v>
      </c>
      <c r="K46" s="198"/>
      <c r="L46" s="199"/>
      <c r="M46" s="97" t="s">
        <v>62</v>
      </c>
      <c r="N46" s="129"/>
      <c r="O46" s="129"/>
      <c r="P46" s="129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22"/>
      <c r="AB46" s="22"/>
      <c r="AC46" s="21"/>
      <c r="AD46" s="21"/>
      <c r="AE46" s="23"/>
      <c r="AF46" s="24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20.25" customHeight="1">
      <c r="A47" s="128"/>
      <c r="B47" s="128"/>
      <c r="C47" s="95" t="s">
        <v>57</v>
      </c>
      <c r="D47" s="96" t="s">
        <v>3</v>
      </c>
      <c r="E47" s="194" t="s">
        <v>59</v>
      </c>
      <c r="F47" s="195"/>
      <c r="G47" s="195"/>
      <c r="H47" s="195"/>
      <c r="I47" s="196"/>
      <c r="J47" s="197" t="s">
        <v>552</v>
      </c>
      <c r="K47" s="198"/>
      <c r="L47" s="199"/>
      <c r="M47" s="97" t="s">
        <v>63</v>
      </c>
      <c r="N47" s="129"/>
      <c r="O47" s="129"/>
      <c r="P47" s="129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22"/>
      <c r="AB47" s="22"/>
      <c r="AC47" s="21"/>
      <c r="AD47" s="21"/>
      <c r="AE47" s="23"/>
      <c r="AF47" s="24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20.25" customHeight="1">
      <c r="A48" s="128"/>
      <c r="B48" s="128"/>
      <c r="C48" s="95" t="s">
        <v>45</v>
      </c>
      <c r="D48" s="96" t="s">
        <v>3</v>
      </c>
      <c r="E48" s="194" t="s">
        <v>48</v>
      </c>
      <c r="F48" s="195"/>
      <c r="G48" s="195"/>
      <c r="H48" s="195"/>
      <c r="I48" s="196"/>
      <c r="J48" s="197" t="s">
        <v>553</v>
      </c>
      <c r="K48" s="198"/>
      <c r="L48" s="199"/>
      <c r="M48" s="97" t="s">
        <v>76</v>
      </c>
      <c r="N48" s="129"/>
      <c r="O48" s="129"/>
      <c r="P48" s="129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22"/>
      <c r="AB48" s="22"/>
      <c r="AC48" s="21"/>
      <c r="AD48" s="21"/>
      <c r="AE48" s="23"/>
      <c r="AF48" s="24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20.25" customHeight="1">
      <c r="A49" s="128"/>
      <c r="B49" s="128"/>
      <c r="C49" s="95" t="s">
        <v>88</v>
      </c>
      <c r="D49" s="96" t="s">
        <v>3</v>
      </c>
      <c r="E49" s="194" t="s">
        <v>47</v>
      </c>
      <c r="F49" s="195"/>
      <c r="G49" s="195"/>
      <c r="H49" s="195"/>
      <c r="I49" s="196"/>
      <c r="J49" s="197" t="s">
        <v>551</v>
      </c>
      <c r="K49" s="198"/>
      <c r="L49" s="199"/>
      <c r="M49" s="97" t="s">
        <v>62</v>
      </c>
      <c r="N49" s="129"/>
      <c r="O49" s="129"/>
      <c r="P49" s="129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22"/>
      <c r="AB49" s="22"/>
      <c r="AC49" s="21"/>
      <c r="AD49" s="21"/>
      <c r="AE49" s="23"/>
      <c r="AF49" s="24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20.25" customHeight="1">
      <c r="A50" s="128"/>
      <c r="B50" s="128"/>
      <c r="C50" s="95" t="s">
        <v>35</v>
      </c>
      <c r="D50" s="96" t="s">
        <v>3</v>
      </c>
      <c r="E50" s="194" t="s">
        <v>87</v>
      </c>
      <c r="F50" s="195"/>
      <c r="G50" s="195"/>
      <c r="H50" s="195"/>
      <c r="I50" s="196"/>
      <c r="J50" s="197" t="s">
        <v>550</v>
      </c>
      <c r="K50" s="198"/>
      <c r="L50" s="199"/>
      <c r="M50" s="97" t="s">
        <v>115</v>
      </c>
      <c r="N50" s="129"/>
      <c r="O50" s="129"/>
      <c r="P50" s="129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22"/>
      <c r="AB50" s="22"/>
      <c r="AC50" s="21"/>
      <c r="AD50" s="21"/>
      <c r="AE50" s="23"/>
      <c r="AF50" s="24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20.25" customHeight="1">
      <c r="A51" s="130" t="s">
        <v>522</v>
      </c>
      <c r="B51" s="128"/>
      <c r="C51" s="95" t="s">
        <v>48</v>
      </c>
      <c r="D51" s="96" t="s">
        <v>3</v>
      </c>
      <c r="E51" s="194" t="s">
        <v>16</v>
      </c>
      <c r="F51" s="195"/>
      <c r="G51" s="195"/>
      <c r="H51" s="195"/>
      <c r="I51" s="196"/>
      <c r="J51" s="197" t="s">
        <v>526</v>
      </c>
      <c r="K51" s="198"/>
      <c r="L51" s="199"/>
      <c r="M51" s="97" t="s">
        <v>113</v>
      </c>
      <c r="N51" s="129"/>
      <c r="O51" s="129"/>
      <c r="P51" s="129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22"/>
      <c r="AB51" s="22"/>
      <c r="AC51" s="21"/>
      <c r="AD51" s="21"/>
      <c r="AE51" s="23"/>
      <c r="AF51" s="24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20.25" customHeight="1">
      <c r="A52" s="128"/>
      <c r="B52" s="128"/>
      <c r="C52" s="95" t="s">
        <v>87</v>
      </c>
      <c r="D52" s="96" t="s">
        <v>3</v>
      </c>
      <c r="E52" s="194" t="s">
        <v>88</v>
      </c>
      <c r="F52" s="195"/>
      <c r="G52" s="195"/>
      <c r="H52" s="195"/>
      <c r="I52" s="196"/>
      <c r="J52" s="197" t="s">
        <v>535</v>
      </c>
      <c r="K52" s="198"/>
      <c r="L52" s="199"/>
      <c r="M52" s="97" t="s">
        <v>115</v>
      </c>
      <c r="N52" s="129"/>
      <c r="O52" s="129"/>
      <c r="P52" s="129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22"/>
      <c r="AB52" s="22"/>
      <c r="AC52" s="21"/>
      <c r="AD52" s="21"/>
      <c r="AE52" s="23"/>
      <c r="AF52" s="24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20.25" customHeight="1">
      <c r="A53" s="128"/>
      <c r="B53" s="128"/>
      <c r="C53" s="95" t="s">
        <v>47</v>
      </c>
      <c r="D53" s="96" t="s">
        <v>3</v>
      </c>
      <c r="E53" s="194" t="s">
        <v>45</v>
      </c>
      <c r="F53" s="195"/>
      <c r="G53" s="195"/>
      <c r="H53" s="195"/>
      <c r="I53" s="196"/>
      <c r="J53" s="197" t="s">
        <v>534</v>
      </c>
      <c r="K53" s="198"/>
      <c r="L53" s="199"/>
      <c r="M53" s="97" t="s">
        <v>115</v>
      </c>
      <c r="N53" s="129"/>
      <c r="O53" s="129"/>
      <c r="P53" s="129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22"/>
      <c r="AB53" s="22"/>
      <c r="AC53" s="21"/>
      <c r="AD53" s="21"/>
      <c r="AE53" s="23"/>
      <c r="AF53" s="24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20.25" customHeight="1">
      <c r="A54" s="128"/>
      <c r="B54" s="128"/>
      <c r="C54" s="95" t="s">
        <v>38</v>
      </c>
      <c r="D54" s="96" t="s">
        <v>3</v>
      </c>
      <c r="E54" s="194" t="s">
        <v>57</v>
      </c>
      <c r="F54" s="195"/>
      <c r="G54" s="195"/>
      <c r="H54" s="195"/>
      <c r="I54" s="196"/>
      <c r="J54" s="197" t="s">
        <v>533</v>
      </c>
      <c r="K54" s="198"/>
      <c r="L54" s="199"/>
      <c r="M54" s="97" t="s">
        <v>115</v>
      </c>
      <c r="N54" s="129"/>
      <c r="O54" s="129"/>
      <c r="P54" s="129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22"/>
      <c r="AB54" s="22"/>
      <c r="AC54" s="21"/>
      <c r="AD54" s="21"/>
      <c r="AE54" s="23"/>
      <c r="AF54" s="24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20.25" customHeight="1">
      <c r="A55" s="128"/>
      <c r="B55" s="128"/>
      <c r="C55" s="95" t="s">
        <v>59</v>
      </c>
      <c r="D55" s="96" t="s">
        <v>3</v>
      </c>
      <c r="E55" s="194" t="s">
        <v>35</v>
      </c>
      <c r="F55" s="195"/>
      <c r="G55" s="195"/>
      <c r="H55" s="195"/>
      <c r="I55" s="196"/>
      <c r="J55" s="197" t="s">
        <v>549</v>
      </c>
      <c r="K55" s="198"/>
      <c r="L55" s="199"/>
      <c r="M55" s="97" t="s">
        <v>113</v>
      </c>
      <c r="N55" s="129"/>
      <c r="O55" s="129"/>
      <c r="P55" s="129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22"/>
      <c r="AB55" s="22"/>
      <c r="AC55" s="21"/>
      <c r="AD55" s="21"/>
      <c r="AE55" s="23"/>
      <c r="AF55" s="24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20.25" customHeight="1">
      <c r="A56" s="130" t="s">
        <v>509</v>
      </c>
      <c r="B56" s="128"/>
      <c r="C56" s="95" t="s">
        <v>47</v>
      </c>
      <c r="D56" s="96" t="s">
        <v>3</v>
      </c>
      <c r="E56" s="194" t="s">
        <v>38</v>
      </c>
      <c r="F56" s="195"/>
      <c r="G56" s="195"/>
      <c r="H56" s="195"/>
      <c r="I56" s="196"/>
      <c r="J56" s="197" t="s">
        <v>513</v>
      </c>
      <c r="K56" s="198"/>
      <c r="L56" s="199"/>
      <c r="M56" s="97" t="s">
        <v>62</v>
      </c>
      <c r="N56" s="129"/>
      <c r="O56" s="129"/>
      <c r="P56" s="129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22"/>
      <c r="AB56" s="22"/>
      <c r="AC56" s="21"/>
      <c r="AD56" s="21"/>
      <c r="AE56" s="23"/>
      <c r="AF56" s="24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20.25" customHeight="1">
      <c r="A57" s="128"/>
      <c r="B57" s="128"/>
      <c r="C57" s="95" t="s">
        <v>87</v>
      </c>
      <c r="D57" s="96" t="s">
        <v>3</v>
      </c>
      <c r="E57" s="194" t="s">
        <v>48</v>
      </c>
      <c r="F57" s="195"/>
      <c r="G57" s="195"/>
      <c r="H57" s="195"/>
      <c r="I57" s="196"/>
      <c r="J57" s="197" t="s">
        <v>572</v>
      </c>
      <c r="K57" s="198"/>
      <c r="L57" s="199"/>
      <c r="M57" s="97" t="s">
        <v>76</v>
      </c>
      <c r="N57" s="129"/>
      <c r="O57" s="129"/>
      <c r="P57" s="129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22"/>
      <c r="AB57" s="22"/>
      <c r="AC57" s="21"/>
      <c r="AD57" s="21"/>
      <c r="AE57" s="23"/>
      <c r="AF57" s="24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20.25" customHeight="1">
      <c r="A58" s="128"/>
      <c r="B58" s="128"/>
      <c r="C58" s="95" t="s">
        <v>16</v>
      </c>
      <c r="D58" s="96" t="s">
        <v>3</v>
      </c>
      <c r="E58" s="194" t="s">
        <v>35</v>
      </c>
      <c r="F58" s="195"/>
      <c r="G58" s="195"/>
      <c r="H58" s="195"/>
      <c r="I58" s="196"/>
      <c r="J58" s="197" t="s">
        <v>517</v>
      </c>
      <c r="K58" s="198"/>
      <c r="L58" s="199"/>
      <c r="M58" s="97" t="s">
        <v>76</v>
      </c>
      <c r="N58" s="129"/>
      <c r="O58" s="129"/>
      <c r="P58" s="129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22"/>
      <c r="AB58" s="22"/>
      <c r="AC58" s="21"/>
      <c r="AD58" s="21"/>
      <c r="AE58" s="23"/>
      <c r="AF58" s="24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20.25" customHeight="1">
      <c r="A59" s="128"/>
      <c r="B59" s="128"/>
      <c r="C59" s="95" t="s">
        <v>45</v>
      </c>
      <c r="D59" s="96" t="s">
        <v>3</v>
      </c>
      <c r="E59" s="194" t="s">
        <v>57</v>
      </c>
      <c r="F59" s="195"/>
      <c r="G59" s="195"/>
      <c r="H59" s="195"/>
      <c r="I59" s="196"/>
      <c r="J59" s="197" t="s">
        <v>518</v>
      </c>
      <c r="K59" s="198"/>
      <c r="L59" s="199"/>
      <c r="M59" s="97" t="s">
        <v>113</v>
      </c>
      <c r="N59" s="129"/>
      <c r="O59" s="129"/>
      <c r="P59" s="129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22"/>
      <c r="AB59" s="22"/>
      <c r="AC59" s="21"/>
      <c r="AD59" s="21"/>
      <c r="AE59" s="23"/>
      <c r="AF59" s="24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20.25" customHeight="1">
      <c r="A60" s="128"/>
      <c r="B60" s="128"/>
      <c r="C60" s="95" t="s">
        <v>59</v>
      </c>
      <c r="D60" s="96" t="s">
        <v>3</v>
      </c>
      <c r="E60" s="194" t="s">
        <v>88</v>
      </c>
      <c r="F60" s="195"/>
      <c r="G60" s="195"/>
      <c r="H60" s="195"/>
      <c r="I60" s="196"/>
      <c r="J60" s="197" t="s">
        <v>601</v>
      </c>
      <c r="K60" s="198"/>
      <c r="L60" s="199"/>
      <c r="M60" s="97" t="s">
        <v>62</v>
      </c>
      <c r="N60" s="129"/>
      <c r="O60" s="129"/>
      <c r="P60" s="129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22"/>
      <c r="AB60" s="22"/>
      <c r="AC60" s="21"/>
      <c r="AD60" s="21"/>
      <c r="AE60" s="23"/>
      <c r="AF60" s="24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20.25" customHeight="1">
      <c r="A61" s="130" t="s">
        <v>446</v>
      </c>
      <c r="B61" s="128"/>
      <c r="C61" s="95" t="s">
        <v>87</v>
      </c>
      <c r="D61" s="96" t="s">
        <v>3</v>
      </c>
      <c r="E61" s="194" t="s">
        <v>47</v>
      </c>
      <c r="F61" s="195"/>
      <c r="G61" s="195"/>
      <c r="H61" s="195"/>
      <c r="I61" s="196"/>
      <c r="J61" s="197" t="s">
        <v>448</v>
      </c>
      <c r="K61" s="198"/>
      <c r="L61" s="199"/>
      <c r="M61" s="97" t="s">
        <v>62</v>
      </c>
      <c r="N61" s="129"/>
      <c r="O61" s="129"/>
      <c r="P61" s="129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22"/>
      <c r="AB61" s="22"/>
      <c r="AC61" s="21"/>
      <c r="AD61" s="21"/>
      <c r="AE61" s="23"/>
      <c r="AF61" s="24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20.25" customHeight="1">
      <c r="A62" s="128"/>
      <c r="B62" s="128"/>
      <c r="C62" s="95" t="s">
        <v>45</v>
      </c>
      <c r="D62" s="96" t="s">
        <v>3</v>
      </c>
      <c r="E62" s="194" t="s">
        <v>88</v>
      </c>
      <c r="F62" s="195"/>
      <c r="G62" s="195"/>
      <c r="H62" s="195"/>
      <c r="I62" s="196"/>
      <c r="J62" s="197" t="s">
        <v>456</v>
      </c>
      <c r="K62" s="198"/>
      <c r="L62" s="199"/>
      <c r="M62" s="97" t="s">
        <v>115</v>
      </c>
      <c r="N62" s="129"/>
      <c r="O62" s="129"/>
      <c r="P62" s="129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22"/>
      <c r="AB62" s="22"/>
      <c r="AC62" s="21"/>
      <c r="AD62" s="21"/>
      <c r="AE62" s="23"/>
      <c r="AF62" s="24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20.25" customHeight="1">
      <c r="A63" s="128"/>
      <c r="B63" s="128"/>
      <c r="C63" s="95" t="s">
        <v>48</v>
      </c>
      <c r="D63" s="96" t="s">
        <v>3</v>
      </c>
      <c r="E63" s="194" t="s">
        <v>59</v>
      </c>
      <c r="F63" s="195"/>
      <c r="G63" s="195"/>
      <c r="H63" s="195"/>
      <c r="I63" s="196"/>
      <c r="J63" s="197" t="s">
        <v>483</v>
      </c>
      <c r="K63" s="198"/>
      <c r="L63" s="199"/>
      <c r="M63" s="97" t="s">
        <v>115</v>
      </c>
      <c r="N63" s="129"/>
      <c r="O63" s="129"/>
      <c r="P63" s="129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22"/>
      <c r="AB63" s="22"/>
      <c r="AC63" s="21"/>
      <c r="AD63" s="21"/>
      <c r="AE63" s="23"/>
      <c r="AF63" s="24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20.25" customHeight="1">
      <c r="A64" s="128"/>
      <c r="B64" s="128"/>
      <c r="C64" s="95" t="s">
        <v>16</v>
      </c>
      <c r="D64" s="96" t="s">
        <v>3</v>
      </c>
      <c r="E64" s="194" t="s">
        <v>57</v>
      </c>
      <c r="F64" s="195"/>
      <c r="G64" s="195"/>
      <c r="H64" s="195"/>
      <c r="I64" s="196"/>
      <c r="J64" s="197" t="s">
        <v>455</v>
      </c>
      <c r="K64" s="198"/>
      <c r="L64" s="199"/>
      <c r="M64" s="97" t="s">
        <v>115</v>
      </c>
      <c r="N64" s="129"/>
      <c r="O64" s="129"/>
      <c r="P64" s="129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22"/>
      <c r="AB64" s="22"/>
      <c r="AC64" s="21"/>
      <c r="AD64" s="21"/>
      <c r="AE64" s="23"/>
      <c r="AF64" s="24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20.25" customHeight="1">
      <c r="A65" s="128"/>
      <c r="B65" s="128"/>
      <c r="C65" s="95" t="s">
        <v>38</v>
      </c>
      <c r="D65" s="96" t="s">
        <v>3</v>
      </c>
      <c r="E65" s="194" t="s">
        <v>35</v>
      </c>
      <c r="F65" s="195"/>
      <c r="G65" s="195"/>
      <c r="H65" s="195"/>
      <c r="I65" s="196"/>
      <c r="J65" s="197" t="s">
        <v>461</v>
      </c>
      <c r="K65" s="198"/>
      <c r="L65" s="199"/>
      <c r="M65" s="97" t="s">
        <v>115</v>
      </c>
      <c r="N65" s="129"/>
      <c r="O65" s="129"/>
      <c r="P65" s="129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22"/>
      <c r="AB65" s="22"/>
      <c r="AC65" s="21"/>
      <c r="AD65" s="21"/>
      <c r="AE65" s="23"/>
      <c r="AF65" s="24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20.25" customHeight="1">
      <c r="A66" s="130" t="s">
        <v>430</v>
      </c>
      <c r="B66" s="128"/>
      <c r="C66" s="95" t="s">
        <v>47</v>
      </c>
      <c r="D66" s="96" t="s">
        <v>3</v>
      </c>
      <c r="E66" s="194" t="s">
        <v>59</v>
      </c>
      <c r="F66" s="195"/>
      <c r="G66" s="195"/>
      <c r="H66" s="195"/>
      <c r="I66" s="196"/>
      <c r="J66" s="197" t="s">
        <v>437</v>
      </c>
      <c r="K66" s="198"/>
      <c r="L66" s="199"/>
      <c r="M66" s="97" t="s">
        <v>115</v>
      </c>
      <c r="N66" s="129"/>
      <c r="O66" s="129"/>
      <c r="P66" s="129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22"/>
      <c r="AB66" s="22"/>
      <c r="AC66" s="21"/>
      <c r="AD66" s="21"/>
      <c r="AE66" s="23"/>
      <c r="AF66" s="24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20.25" customHeight="1">
      <c r="A67" s="128"/>
      <c r="B67" s="128"/>
      <c r="C67" s="95" t="s">
        <v>38</v>
      </c>
      <c r="D67" s="96" t="s">
        <v>3</v>
      </c>
      <c r="E67" s="194" t="s">
        <v>87</v>
      </c>
      <c r="F67" s="195"/>
      <c r="G67" s="195"/>
      <c r="H67" s="195"/>
      <c r="I67" s="196"/>
      <c r="J67" s="197" t="s">
        <v>436</v>
      </c>
      <c r="K67" s="198"/>
      <c r="L67" s="199"/>
      <c r="M67" s="97" t="s">
        <v>113</v>
      </c>
      <c r="N67" s="129"/>
      <c r="O67" s="129"/>
      <c r="P67" s="129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22"/>
      <c r="AB67" s="22"/>
      <c r="AC67" s="21"/>
      <c r="AD67" s="21"/>
      <c r="AE67" s="23"/>
      <c r="AF67" s="24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20.25" customHeight="1">
      <c r="A68" s="128"/>
      <c r="B68" s="128"/>
      <c r="C68" s="95" t="s">
        <v>88</v>
      </c>
      <c r="D68" s="96" t="s">
        <v>3</v>
      </c>
      <c r="E68" s="194" t="s">
        <v>35</v>
      </c>
      <c r="F68" s="195"/>
      <c r="G68" s="195"/>
      <c r="H68" s="195"/>
      <c r="I68" s="196"/>
      <c r="J68" s="197" t="s">
        <v>435</v>
      </c>
      <c r="K68" s="198"/>
      <c r="L68" s="199"/>
      <c r="M68" s="97" t="s">
        <v>63</v>
      </c>
      <c r="N68" s="129"/>
      <c r="O68" s="129"/>
      <c r="P68" s="129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22"/>
      <c r="AB68" s="22"/>
      <c r="AC68" s="21"/>
      <c r="AD68" s="21"/>
      <c r="AE68" s="23"/>
      <c r="AF68" s="24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20.25" customHeight="1">
      <c r="A69" s="128"/>
      <c r="B69" s="128"/>
      <c r="C69" s="95" t="s">
        <v>45</v>
      </c>
      <c r="D69" s="96" t="s">
        <v>3</v>
      </c>
      <c r="E69" s="194" t="s">
        <v>16</v>
      </c>
      <c r="F69" s="195"/>
      <c r="G69" s="195"/>
      <c r="H69" s="195"/>
      <c r="I69" s="196"/>
      <c r="J69" s="197" t="s">
        <v>434</v>
      </c>
      <c r="K69" s="198"/>
      <c r="L69" s="199"/>
      <c r="M69" s="97" t="s">
        <v>120</v>
      </c>
      <c r="N69" s="129"/>
      <c r="O69" s="129"/>
      <c r="P69" s="129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22"/>
      <c r="AB69" s="22"/>
      <c r="AC69" s="21"/>
      <c r="AD69" s="21"/>
      <c r="AE69" s="23"/>
      <c r="AF69" s="24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20.25" customHeight="1">
      <c r="A70" s="128"/>
      <c r="B70" s="128"/>
      <c r="C70" s="95" t="s">
        <v>48</v>
      </c>
      <c r="D70" s="96" t="s">
        <v>3</v>
      </c>
      <c r="E70" s="194" t="s">
        <v>57</v>
      </c>
      <c r="F70" s="195"/>
      <c r="G70" s="195"/>
      <c r="H70" s="195"/>
      <c r="I70" s="196"/>
      <c r="J70" s="197" t="s">
        <v>442</v>
      </c>
      <c r="K70" s="198"/>
      <c r="L70" s="199"/>
      <c r="M70" s="97" t="s">
        <v>113</v>
      </c>
      <c r="N70" s="129"/>
      <c r="O70" s="129"/>
      <c r="P70" s="129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22"/>
      <c r="AB70" s="22"/>
      <c r="AC70" s="21"/>
      <c r="AD70" s="21"/>
      <c r="AE70" s="23"/>
      <c r="AF70" s="24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20.25" customHeight="1">
      <c r="A71" s="130" t="s">
        <v>407</v>
      </c>
      <c r="B71" s="128"/>
      <c r="C71" s="95" t="s">
        <v>48</v>
      </c>
      <c r="D71" s="96" t="s">
        <v>3</v>
      </c>
      <c r="E71" s="194" t="s">
        <v>38</v>
      </c>
      <c r="F71" s="195"/>
      <c r="G71" s="195"/>
      <c r="H71" s="195"/>
      <c r="I71" s="196"/>
      <c r="J71" s="197" t="s">
        <v>412</v>
      </c>
      <c r="K71" s="198"/>
      <c r="L71" s="199"/>
      <c r="M71" s="97" t="s">
        <v>62</v>
      </c>
      <c r="N71" s="129"/>
      <c r="O71" s="129"/>
      <c r="P71" s="129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22"/>
      <c r="AB71" s="22"/>
      <c r="AC71" s="21"/>
      <c r="AD71" s="21"/>
      <c r="AE71" s="23"/>
      <c r="AF71" s="24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20.25" customHeight="1">
      <c r="A72" s="128"/>
      <c r="B72" s="128"/>
      <c r="C72" s="95" t="s">
        <v>88</v>
      </c>
      <c r="D72" s="96" t="s">
        <v>3</v>
      </c>
      <c r="E72" s="194" t="s">
        <v>57</v>
      </c>
      <c r="F72" s="195"/>
      <c r="G72" s="195"/>
      <c r="H72" s="195"/>
      <c r="I72" s="196"/>
      <c r="J72" s="197" t="s">
        <v>477</v>
      </c>
      <c r="K72" s="198"/>
      <c r="L72" s="199"/>
      <c r="M72" s="97" t="s">
        <v>113</v>
      </c>
      <c r="N72" s="129"/>
      <c r="O72" s="129"/>
      <c r="P72" s="129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22"/>
      <c r="AB72" s="22"/>
      <c r="AC72" s="21"/>
      <c r="AD72" s="21"/>
      <c r="AE72" s="23"/>
      <c r="AF72" s="24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20.25" customHeight="1">
      <c r="A73" s="128"/>
      <c r="B73" s="128"/>
      <c r="C73" s="95" t="s">
        <v>35</v>
      </c>
      <c r="D73" s="96" t="s">
        <v>3</v>
      </c>
      <c r="E73" s="194" t="s">
        <v>45</v>
      </c>
      <c r="F73" s="195"/>
      <c r="G73" s="195"/>
      <c r="H73" s="195"/>
      <c r="I73" s="196"/>
      <c r="J73" s="197" t="s">
        <v>418</v>
      </c>
      <c r="K73" s="198"/>
      <c r="L73" s="199"/>
      <c r="M73" s="97" t="s">
        <v>62</v>
      </c>
      <c r="N73" s="129"/>
      <c r="O73" s="129"/>
      <c r="P73" s="129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22"/>
      <c r="AB73" s="22"/>
      <c r="AC73" s="21"/>
      <c r="AD73" s="21"/>
      <c r="AE73" s="23"/>
      <c r="AF73" s="24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20.25" customHeight="1">
      <c r="A74" s="128"/>
      <c r="B74" s="128"/>
      <c r="C74" s="95" t="s">
        <v>47</v>
      </c>
      <c r="D74" s="96" t="s">
        <v>3</v>
      </c>
      <c r="E74" s="194" t="s">
        <v>16</v>
      </c>
      <c r="F74" s="195"/>
      <c r="G74" s="195"/>
      <c r="H74" s="195"/>
      <c r="I74" s="196"/>
      <c r="J74" s="197" t="s">
        <v>419</v>
      </c>
      <c r="K74" s="198"/>
      <c r="L74" s="199"/>
      <c r="M74" s="97" t="s">
        <v>113</v>
      </c>
      <c r="N74" s="129"/>
      <c r="O74" s="129"/>
      <c r="P74" s="129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22"/>
      <c r="AB74" s="22"/>
      <c r="AC74" s="21"/>
      <c r="AD74" s="21"/>
      <c r="AE74" s="23"/>
      <c r="AF74" s="24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20.25" customHeight="1">
      <c r="A75" s="128"/>
      <c r="B75" s="128"/>
      <c r="C75" s="95" t="s">
        <v>87</v>
      </c>
      <c r="D75" s="96" t="s">
        <v>3</v>
      </c>
      <c r="E75" s="194" t="s">
        <v>59</v>
      </c>
      <c r="F75" s="195"/>
      <c r="G75" s="195"/>
      <c r="H75" s="195"/>
      <c r="I75" s="196"/>
      <c r="J75" s="197" t="s">
        <v>426</v>
      </c>
      <c r="K75" s="198"/>
      <c r="L75" s="199"/>
      <c r="M75" s="97" t="s">
        <v>115</v>
      </c>
      <c r="N75" s="129"/>
      <c r="O75" s="129"/>
      <c r="P75" s="129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22"/>
      <c r="AB75" s="22"/>
      <c r="AC75" s="21"/>
      <c r="AD75" s="21"/>
      <c r="AE75" s="23"/>
      <c r="AF75" s="24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20.25" customHeight="1">
      <c r="A76" s="130" t="s">
        <v>356</v>
      </c>
      <c r="B76" s="128"/>
      <c r="C76" s="95" t="s">
        <v>59</v>
      </c>
      <c r="D76" s="96" t="s">
        <v>3</v>
      </c>
      <c r="E76" s="194" t="s">
        <v>38</v>
      </c>
      <c r="F76" s="195"/>
      <c r="G76" s="195"/>
      <c r="H76" s="195"/>
      <c r="I76" s="196"/>
      <c r="J76" s="197" t="s">
        <v>388</v>
      </c>
      <c r="K76" s="198"/>
      <c r="L76" s="199"/>
      <c r="M76" s="97" t="s">
        <v>62</v>
      </c>
      <c r="N76" s="129"/>
      <c r="O76" s="129"/>
      <c r="P76" s="129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22"/>
      <c r="AB76" s="22"/>
      <c r="AC76" s="21"/>
      <c r="AD76" s="21"/>
      <c r="AE76" s="23"/>
      <c r="AF76" s="24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20.25" customHeight="1">
      <c r="A77" s="128"/>
      <c r="B77" s="128"/>
      <c r="C77" s="95" t="s">
        <v>57</v>
      </c>
      <c r="D77" s="96" t="s">
        <v>3</v>
      </c>
      <c r="E77" s="194" t="s">
        <v>35</v>
      </c>
      <c r="F77" s="195"/>
      <c r="G77" s="195"/>
      <c r="H77" s="195"/>
      <c r="I77" s="196"/>
      <c r="J77" s="197" t="s">
        <v>367</v>
      </c>
      <c r="K77" s="198"/>
      <c r="L77" s="199"/>
      <c r="M77" s="97" t="s">
        <v>62</v>
      </c>
      <c r="N77" s="129"/>
      <c r="O77" s="129"/>
      <c r="P77" s="129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22"/>
      <c r="AB77" s="22"/>
      <c r="AC77" s="21"/>
      <c r="AD77" s="21"/>
      <c r="AE77" s="23"/>
      <c r="AF77" s="24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20.25" customHeight="1">
      <c r="A78" s="128"/>
      <c r="B78" s="128"/>
      <c r="C78" s="95" t="s">
        <v>88</v>
      </c>
      <c r="D78" s="96" t="s">
        <v>3</v>
      </c>
      <c r="E78" s="194" t="s">
        <v>16</v>
      </c>
      <c r="F78" s="195"/>
      <c r="G78" s="195"/>
      <c r="H78" s="195"/>
      <c r="I78" s="196"/>
      <c r="J78" s="197" t="s">
        <v>369</v>
      </c>
      <c r="K78" s="198"/>
      <c r="L78" s="199"/>
      <c r="M78" s="97" t="s">
        <v>113</v>
      </c>
      <c r="N78" s="129"/>
      <c r="O78" s="129"/>
      <c r="P78" s="129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22"/>
      <c r="AB78" s="22"/>
      <c r="AC78" s="21"/>
      <c r="AD78" s="21"/>
      <c r="AE78" s="23"/>
      <c r="AF78" s="24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20.25" customHeight="1">
      <c r="A79" s="128"/>
      <c r="B79" s="128"/>
      <c r="C79" s="95" t="s">
        <v>87</v>
      </c>
      <c r="D79" s="96" t="s">
        <v>3</v>
      </c>
      <c r="E79" s="194" t="s">
        <v>45</v>
      </c>
      <c r="F79" s="195"/>
      <c r="G79" s="195"/>
      <c r="H79" s="195"/>
      <c r="I79" s="196"/>
      <c r="J79" s="197" t="s">
        <v>368</v>
      </c>
      <c r="K79" s="198"/>
      <c r="L79" s="199"/>
      <c r="M79" s="97" t="s">
        <v>63</v>
      </c>
      <c r="N79" s="129"/>
      <c r="O79" s="129"/>
      <c r="P79" s="129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22"/>
      <c r="AB79" s="22"/>
      <c r="AC79" s="21"/>
      <c r="AD79" s="21"/>
      <c r="AE79" s="23"/>
      <c r="AF79" s="24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20.25" customHeight="1">
      <c r="A80" s="128"/>
      <c r="B80" s="128"/>
      <c r="C80" s="95" t="s">
        <v>48</v>
      </c>
      <c r="D80" s="96" t="s">
        <v>3</v>
      </c>
      <c r="E80" s="194" t="s">
        <v>47</v>
      </c>
      <c r="F80" s="195"/>
      <c r="G80" s="195"/>
      <c r="H80" s="195"/>
      <c r="I80" s="196"/>
      <c r="J80" s="197" t="s">
        <v>375</v>
      </c>
      <c r="K80" s="198"/>
      <c r="L80" s="199"/>
      <c r="M80" s="97" t="s">
        <v>62</v>
      </c>
      <c r="N80" s="129"/>
      <c r="O80" s="129"/>
      <c r="P80" s="129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22"/>
      <c r="AB80" s="22"/>
      <c r="AC80" s="21"/>
      <c r="AD80" s="21"/>
      <c r="AE80" s="23"/>
      <c r="AF80" s="24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20.25" customHeight="1">
      <c r="A81" s="130" t="s">
        <v>336</v>
      </c>
      <c r="B81" s="128"/>
      <c r="C81" s="95" t="s">
        <v>59</v>
      </c>
      <c r="D81" s="96" t="s">
        <v>3</v>
      </c>
      <c r="E81" s="194" t="s">
        <v>16</v>
      </c>
      <c r="F81" s="195"/>
      <c r="G81" s="195"/>
      <c r="H81" s="195"/>
      <c r="I81" s="196"/>
      <c r="J81" s="197" t="s">
        <v>340</v>
      </c>
      <c r="K81" s="198"/>
      <c r="L81" s="199"/>
      <c r="M81" s="97" t="s">
        <v>62</v>
      </c>
      <c r="N81" s="129"/>
      <c r="O81" s="129"/>
      <c r="P81" s="129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22"/>
      <c r="AB81" s="22"/>
      <c r="AC81" s="21"/>
      <c r="AD81" s="21"/>
      <c r="AE81" s="23"/>
      <c r="AF81" s="24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20.25" customHeight="1">
      <c r="A82" s="128"/>
      <c r="B82" s="128"/>
      <c r="C82" s="95" t="s">
        <v>38</v>
      </c>
      <c r="D82" s="96" t="s">
        <v>3</v>
      </c>
      <c r="E82" s="194" t="s">
        <v>45</v>
      </c>
      <c r="F82" s="195"/>
      <c r="G82" s="195"/>
      <c r="H82" s="195"/>
      <c r="I82" s="196"/>
      <c r="J82" s="197" t="s">
        <v>339</v>
      </c>
      <c r="K82" s="198"/>
      <c r="L82" s="199"/>
      <c r="M82" s="97" t="s">
        <v>115</v>
      </c>
      <c r="N82" s="129"/>
      <c r="O82" s="129"/>
      <c r="P82" s="129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22"/>
      <c r="AB82" s="22"/>
      <c r="AC82" s="21"/>
      <c r="AD82" s="21"/>
      <c r="AE82" s="23"/>
      <c r="AF82" s="24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20.25" customHeight="1">
      <c r="A83" s="128"/>
      <c r="B83" s="128"/>
      <c r="C83" s="95" t="s">
        <v>35</v>
      </c>
      <c r="D83" s="96" t="s">
        <v>3</v>
      </c>
      <c r="E83" s="194" t="s">
        <v>47</v>
      </c>
      <c r="F83" s="195"/>
      <c r="G83" s="195"/>
      <c r="H83" s="195"/>
      <c r="I83" s="196"/>
      <c r="J83" s="197" t="s">
        <v>350</v>
      </c>
      <c r="K83" s="198"/>
      <c r="L83" s="199"/>
      <c r="M83" s="97" t="s">
        <v>62</v>
      </c>
      <c r="N83" s="129"/>
      <c r="O83" s="129"/>
      <c r="P83" s="129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22"/>
      <c r="AB83" s="22"/>
      <c r="AC83" s="21"/>
      <c r="AD83" s="21"/>
      <c r="AE83" s="23"/>
      <c r="AF83" s="24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20.25" customHeight="1">
      <c r="A84" s="128"/>
      <c r="B84" s="128"/>
      <c r="C84" s="95" t="s">
        <v>57</v>
      </c>
      <c r="D84" s="96" t="s">
        <v>3</v>
      </c>
      <c r="E84" s="194" t="s">
        <v>87</v>
      </c>
      <c r="F84" s="195"/>
      <c r="G84" s="195"/>
      <c r="H84" s="195"/>
      <c r="I84" s="196"/>
      <c r="J84" s="197" t="s">
        <v>349</v>
      </c>
      <c r="K84" s="198"/>
      <c r="L84" s="199"/>
      <c r="M84" s="97" t="s">
        <v>62</v>
      </c>
      <c r="N84" s="129"/>
      <c r="O84" s="129"/>
      <c r="P84" s="129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22"/>
      <c r="AB84" s="22"/>
      <c r="AC84" s="21"/>
      <c r="AD84" s="21"/>
      <c r="AE84" s="23"/>
      <c r="AF84" s="24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20.25" customHeight="1">
      <c r="A85" s="128"/>
      <c r="B85" s="128"/>
      <c r="C85" s="95" t="s">
        <v>88</v>
      </c>
      <c r="D85" s="96" t="s">
        <v>3</v>
      </c>
      <c r="E85" s="194" t="s">
        <v>48</v>
      </c>
      <c r="F85" s="195"/>
      <c r="G85" s="195"/>
      <c r="H85" s="195"/>
      <c r="I85" s="196"/>
      <c r="J85" s="197" t="s">
        <v>351</v>
      </c>
      <c r="K85" s="198"/>
      <c r="L85" s="199"/>
      <c r="M85" s="97" t="s">
        <v>62</v>
      </c>
      <c r="N85" s="129"/>
      <c r="O85" s="129"/>
      <c r="P85" s="129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22"/>
      <c r="AB85" s="22"/>
      <c r="AC85" s="21"/>
      <c r="AD85" s="21"/>
      <c r="AE85" s="23"/>
      <c r="AF85" s="24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ht="20.25" customHeight="1">
      <c r="A86" s="130" t="s">
        <v>307</v>
      </c>
      <c r="B86" s="128"/>
      <c r="C86" s="95" t="s">
        <v>16</v>
      </c>
      <c r="D86" s="96" t="s">
        <v>3</v>
      </c>
      <c r="E86" s="194" t="s">
        <v>87</v>
      </c>
      <c r="F86" s="195"/>
      <c r="G86" s="195"/>
      <c r="H86" s="195"/>
      <c r="I86" s="196"/>
      <c r="J86" s="197" t="s">
        <v>320</v>
      </c>
      <c r="K86" s="198"/>
      <c r="L86" s="199"/>
      <c r="M86" s="97" t="s">
        <v>113</v>
      </c>
      <c r="N86" s="129"/>
      <c r="O86" s="129"/>
      <c r="P86" s="129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22"/>
      <c r="AB86" s="22"/>
      <c r="AC86" s="21"/>
      <c r="AD86" s="21"/>
      <c r="AE86" s="23"/>
      <c r="AF86" s="24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20.25" customHeight="1">
      <c r="A87" s="128"/>
      <c r="B87" s="128"/>
      <c r="C87" s="95" t="s">
        <v>35</v>
      </c>
      <c r="D87" s="96" t="s">
        <v>3</v>
      </c>
      <c r="E87" s="194" t="s">
        <v>48</v>
      </c>
      <c r="F87" s="195"/>
      <c r="G87" s="195"/>
      <c r="H87" s="195"/>
      <c r="I87" s="196"/>
      <c r="J87" s="197" t="s">
        <v>321</v>
      </c>
      <c r="K87" s="198"/>
      <c r="L87" s="199"/>
      <c r="M87" s="97" t="s">
        <v>63</v>
      </c>
      <c r="N87" s="129"/>
      <c r="O87" s="129"/>
      <c r="P87" s="129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22"/>
      <c r="AB87" s="22"/>
      <c r="AC87" s="21"/>
      <c r="AD87" s="21"/>
      <c r="AE87" s="23"/>
      <c r="AF87" s="24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20.25" customHeight="1">
      <c r="A88" s="128"/>
      <c r="B88" s="128"/>
      <c r="C88" s="95" t="s">
        <v>38</v>
      </c>
      <c r="D88" s="96" t="s">
        <v>3</v>
      </c>
      <c r="E88" s="194" t="s">
        <v>88</v>
      </c>
      <c r="F88" s="195"/>
      <c r="G88" s="195"/>
      <c r="H88" s="195"/>
      <c r="I88" s="196"/>
      <c r="J88" s="197" t="s">
        <v>322</v>
      </c>
      <c r="K88" s="198"/>
      <c r="L88" s="199"/>
      <c r="M88" s="97" t="s">
        <v>113</v>
      </c>
      <c r="N88" s="129"/>
      <c r="O88" s="129"/>
      <c r="P88" s="129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22"/>
      <c r="AB88" s="22"/>
      <c r="AC88" s="21"/>
      <c r="AD88" s="21"/>
      <c r="AE88" s="23"/>
      <c r="AF88" s="24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20.25" customHeight="1">
      <c r="A89" s="128"/>
      <c r="B89" s="128"/>
      <c r="C89" s="95" t="s">
        <v>59</v>
      </c>
      <c r="D89" s="96" t="s">
        <v>3</v>
      </c>
      <c r="E89" s="194" t="s">
        <v>45</v>
      </c>
      <c r="F89" s="195"/>
      <c r="G89" s="195"/>
      <c r="H89" s="195"/>
      <c r="I89" s="196"/>
      <c r="J89" s="197" t="s">
        <v>323</v>
      </c>
      <c r="K89" s="198"/>
      <c r="L89" s="199"/>
      <c r="M89" s="97" t="s">
        <v>113</v>
      </c>
      <c r="N89" s="129"/>
      <c r="O89" s="129"/>
      <c r="P89" s="129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22"/>
      <c r="AB89" s="22"/>
      <c r="AC89" s="21"/>
      <c r="AD89" s="21"/>
      <c r="AE89" s="23"/>
      <c r="AF89" s="24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20.25" customHeight="1">
      <c r="A90" s="128"/>
      <c r="B90" s="128"/>
      <c r="C90" s="95" t="s">
        <v>57</v>
      </c>
      <c r="D90" s="96" t="s">
        <v>3</v>
      </c>
      <c r="E90" s="194" t="s">
        <v>47</v>
      </c>
      <c r="F90" s="195"/>
      <c r="G90" s="195"/>
      <c r="H90" s="195"/>
      <c r="I90" s="196"/>
      <c r="J90" s="197" t="s">
        <v>332</v>
      </c>
      <c r="K90" s="198"/>
      <c r="L90" s="199"/>
      <c r="M90" s="97" t="s">
        <v>62</v>
      </c>
      <c r="N90" s="129"/>
      <c r="O90" s="129"/>
      <c r="P90" s="129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22"/>
      <c r="AB90" s="22"/>
      <c r="AC90" s="21"/>
      <c r="AD90" s="21"/>
      <c r="AE90" s="23"/>
      <c r="AF90" s="24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20.25" customHeight="1">
      <c r="A91" s="130" t="s">
        <v>229</v>
      </c>
      <c r="B91" s="128"/>
      <c r="C91" s="95" t="s">
        <v>16</v>
      </c>
      <c r="D91" s="96" t="s">
        <v>3</v>
      </c>
      <c r="E91" s="194" t="s">
        <v>38</v>
      </c>
      <c r="F91" s="195"/>
      <c r="G91" s="195"/>
      <c r="H91" s="195"/>
      <c r="I91" s="196"/>
      <c r="J91" s="197" t="s">
        <v>234</v>
      </c>
      <c r="K91" s="198"/>
      <c r="L91" s="199"/>
      <c r="M91" s="97" t="s">
        <v>62</v>
      </c>
      <c r="N91" s="129"/>
      <c r="O91" s="129"/>
      <c r="P91" s="129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22"/>
      <c r="AB91" s="22"/>
      <c r="AC91" s="21"/>
      <c r="AD91" s="21"/>
      <c r="AE91" s="23"/>
      <c r="AF91" s="24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20.25" customHeight="1">
      <c r="A92" s="128"/>
      <c r="B92" s="128"/>
      <c r="C92" s="95" t="s">
        <v>57</v>
      </c>
      <c r="D92" s="96" t="s">
        <v>3</v>
      </c>
      <c r="E92" s="194" t="s">
        <v>59</v>
      </c>
      <c r="F92" s="195"/>
      <c r="G92" s="195"/>
      <c r="H92" s="195"/>
      <c r="I92" s="196"/>
      <c r="J92" s="197" t="s">
        <v>244</v>
      </c>
      <c r="K92" s="198"/>
      <c r="L92" s="199"/>
      <c r="M92" s="97" t="s">
        <v>63</v>
      </c>
      <c r="N92" s="129"/>
      <c r="O92" s="129"/>
      <c r="P92" s="129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22"/>
      <c r="AB92" s="22"/>
      <c r="AC92" s="21"/>
      <c r="AD92" s="21"/>
      <c r="AE92" s="23"/>
      <c r="AF92" s="24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20.25" customHeight="1">
      <c r="A93" s="128"/>
      <c r="B93" s="128"/>
      <c r="C93" s="95" t="s">
        <v>45</v>
      </c>
      <c r="D93" s="96" t="s">
        <v>3</v>
      </c>
      <c r="E93" s="194" t="s">
        <v>48</v>
      </c>
      <c r="F93" s="195"/>
      <c r="G93" s="195"/>
      <c r="H93" s="195"/>
      <c r="I93" s="196"/>
      <c r="J93" s="197" t="s">
        <v>245</v>
      </c>
      <c r="K93" s="198"/>
      <c r="L93" s="199"/>
      <c r="M93" s="97" t="s">
        <v>113</v>
      </c>
      <c r="N93" s="129"/>
      <c r="O93" s="129"/>
      <c r="P93" s="129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22"/>
      <c r="AB93" s="22"/>
      <c r="AC93" s="21"/>
      <c r="AD93" s="21"/>
      <c r="AE93" s="23"/>
      <c r="AF93" s="24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20.25" customHeight="1">
      <c r="A94" s="128"/>
      <c r="B94" s="128"/>
      <c r="C94" s="95" t="s">
        <v>88</v>
      </c>
      <c r="D94" s="96" t="s">
        <v>3</v>
      </c>
      <c r="E94" s="194" t="s">
        <v>47</v>
      </c>
      <c r="F94" s="195"/>
      <c r="G94" s="195"/>
      <c r="H94" s="195"/>
      <c r="I94" s="196"/>
      <c r="J94" s="197" t="s">
        <v>246</v>
      </c>
      <c r="K94" s="198"/>
      <c r="L94" s="199"/>
      <c r="M94" s="97" t="s">
        <v>62</v>
      </c>
      <c r="N94" s="129"/>
      <c r="O94" s="129"/>
      <c r="P94" s="129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22"/>
      <c r="AB94" s="22"/>
      <c r="AC94" s="21"/>
      <c r="AD94" s="21"/>
      <c r="AE94" s="23"/>
      <c r="AF94" s="24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20.25" customHeight="1">
      <c r="A95" s="128"/>
      <c r="B95" s="128"/>
      <c r="C95" s="95" t="s">
        <v>35</v>
      </c>
      <c r="D95" s="96" t="s">
        <v>3</v>
      </c>
      <c r="E95" s="194" t="s">
        <v>87</v>
      </c>
      <c r="F95" s="195"/>
      <c r="G95" s="195"/>
      <c r="H95" s="195"/>
      <c r="I95" s="196"/>
      <c r="J95" s="197" t="s">
        <v>266</v>
      </c>
      <c r="K95" s="198"/>
      <c r="L95" s="199"/>
      <c r="M95" s="97" t="s">
        <v>63</v>
      </c>
      <c r="N95" s="129"/>
      <c r="O95" s="129"/>
      <c r="P95" s="129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22"/>
      <c r="AB95" s="22"/>
      <c r="AC95" s="21"/>
      <c r="AD95" s="21"/>
      <c r="AE95" s="23"/>
      <c r="AF95" s="24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20.25" customHeight="1">
      <c r="A96" s="130" t="s">
        <v>170</v>
      </c>
      <c r="B96" s="128"/>
      <c r="C96" s="95" t="s">
        <v>48</v>
      </c>
      <c r="D96" s="96" t="s">
        <v>3</v>
      </c>
      <c r="E96" s="194" t="s">
        <v>16</v>
      </c>
      <c r="F96" s="195"/>
      <c r="G96" s="195"/>
      <c r="H96" s="195"/>
      <c r="I96" s="196"/>
      <c r="J96" s="197" t="s">
        <v>172</v>
      </c>
      <c r="K96" s="198"/>
      <c r="L96" s="199"/>
      <c r="M96" s="97" t="s">
        <v>62</v>
      </c>
      <c r="N96" s="129"/>
      <c r="O96" s="129"/>
      <c r="P96" s="129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22"/>
      <c r="AB96" s="22"/>
      <c r="AC96" s="21"/>
      <c r="AD96" s="21"/>
      <c r="AE96" s="23"/>
      <c r="AF96" s="24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20.25" customHeight="1">
      <c r="A97" s="128"/>
      <c r="B97" s="128"/>
      <c r="C97" s="95" t="s">
        <v>87</v>
      </c>
      <c r="D97" s="96" t="s">
        <v>3</v>
      </c>
      <c r="E97" s="194" t="s">
        <v>88</v>
      </c>
      <c r="F97" s="195"/>
      <c r="G97" s="195"/>
      <c r="H97" s="195"/>
      <c r="I97" s="196"/>
      <c r="J97" s="197" t="s">
        <v>195</v>
      </c>
      <c r="K97" s="198"/>
      <c r="L97" s="199"/>
      <c r="M97" s="97" t="s">
        <v>62</v>
      </c>
      <c r="N97" s="129"/>
      <c r="O97" s="129"/>
      <c r="P97" s="129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22"/>
      <c r="AB97" s="22"/>
      <c r="AC97" s="21"/>
      <c r="AD97" s="21"/>
      <c r="AE97" s="23"/>
      <c r="AF97" s="24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20.25" customHeight="1">
      <c r="A98" s="128"/>
      <c r="B98" s="128"/>
      <c r="C98" s="95" t="s">
        <v>47</v>
      </c>
      <c r="D98" s="96" t="s">
        <v>3</v>
      </c>
      <c r="E98" s="194" t="s">
        <v>45</v>
      </c>
      <c r="F98" s="195"/>
      <c r="G98" s="195"/>
      <c r="H98" s="195"/>
      <c r="I98" s="196"/>
      <c r="J98" s="197" t="s">
        <v>282</v>
      </c>
      <c r="K98" s="198"/>
      <c r="L98" s="199"/>
      <c r="M98" s="97" t="s">
        <v>115</v>
      </c>
      <c r="N98" s="129"/>
      <c r="O98" s="129"/>
      <c r="P98" s="129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22"/>
      <c r="AB98" s="22"/>
      <c r="AC98" s="21"/>
      <c r="AD98" s="21"/>
      <c r="AE98" s="23"/>
      <c r="AF98" s="24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20.25" customHeight="1">
      <c r="A99" s="128"/>
      <c r="B99" s="128"/>
      <c r="C99" s="95" t="s">
        <v>38</v>
      </c>
      <c r="D99" s="96" t="s">
        <v>3</v>
      </c>
      <c r="E99" s="194" t="s">
        <v>57</v>
      </c>
      <c r="F99" s="195"/>
      <c r="G99" s="195"/>
      <c r="H99" s="195"/>
      <c r="I99" s="196"/>
      <c r="J99" s="197" t="s">
        <v>212</v>
      </c>
      <c r="K99" s="198"/>
      <c r="L99" s="199"/>
      <c r="M99" s="97" t="s">
        <v>115</v>
      </c>
      <c r="N99" s="129"/>
      <c r="O99" s="129"/>
      <c r="P99" s="129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22"/>
      <c r="AB99" s="22"/>
      <c r="AC99" s="21"/>
      <c r="AD99" s="21"/>
      <c r="AE99" s="23"/>
      <c r="AF99" s="24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20.25" customHeight="1">
      <c r="A100" s="128"/>
      <c r="B100" s="128"/>
      <c r="C100" s="95" t="s">
        <v>59</v>
      </c>
      <c r="D100" s="96" t="s">
        <v>3</v>
      </c>
      <c r="E100" s="194" t="s">
        <v>35</v>
      </c>
      <c r="F100" s="195"/>
      <c r="G100" s="195"/>
      <c r="H100" s="195"/>
      <c r="I100" s="196"/>
      <c r="J100" s="197" t="s">
        <v>221</v>
      </c>
      <c r="K100" s="198"/>
      <c r="L100" s="199"/>
      <c r="M100" s="97" t="s">
        <v>62</v>
      </c>
      <c r="N100" s="129"/>
      <c r="O100" s="129"/>
      <c r="P100" s="129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22"/>
      <c r="AB100" s="22"/>
      <c r="AC100" s="21"/>
      <c r="AD100" s="21"/>
      <c r="AE100" s="23"/>
      <c r="AF100" s="24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20.25" customHeight="1">
      <c r="A101" s="130" t="s">
        <v>61</v>
      </c>
      <c r="B101" s="128"/>
      <c r="C101" s="95" t="s">
        <v>47</v>
      </c>
      <c r="D101" s="96" t="s">
        <v>3</v>
      </c>
      <c r="E101" s="194" t="s">
        <v>38</v>
      </c>
      <c r="F101" s="195"/>
      <c r="G101" s="195"/>
      <c r="H101" s="195"/>
      <c r="I101" s="196"/>
      <c r="J101" s="197" t="s">
        <v>98</v>
      </c>
      <c r="K101" s="198"/>
      <c r="L101" s="199"/>
      <c r="M101" s="97" t="s">
        <v>76</v>
      </c>
      <c r="N101" s="129"/>
      <c r="O101" s="129"/>
      <c r="P101" s="129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22"/>
      <c r="AB101" s="22"/>
      <c r="AC101" s="21"/>
      <c r="AD101" s="21"/>
      <c r="AE101" s="23"/>
      <c r="AF101" s="24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ht="20.25" customHeight="1">
      <c r="A102" s="128"/>
      <c r="B102" s="128"/>
      <c r="C102" s="95" t="s">
        <v>87</v>
      </c>
      <c r="D102" s="96" t="s">
        <v>3</v>
      </c>
      <c r="E102" s="194" t="s">
        <v>48</v>
      </c>
      <c r="F102" s="195"/>
      <c r="G102" s="195"/>
      <c r="H102" s="195"/>
      <c r="I102" s="196"/>
      <c r="J102" s="197" t="s">
        <v>118</v>
      </c>
      <c r="K102" s="198"/>
      <c r="L102" s="199"/>
      <c r="M102" s="97" t="s">
        <v>62</v>
      </c>
      <c r="N102" s="129"/>
      <c r="O102" s="129"/>
      <c r="P102" s="129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22"/>
      <c r="AB102" s="22"/>
      <c r="AC102" s="21"/>
      <c r="AD102" s="21"/>
      <c r="AE102" s="23"/>
      <c r="AF102" s="24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ht="20.25" customHeight="1">
      <c r="A103" s="128"/>
      <c r="B103" s="128"/>
      <c r="C103" s="95" t="s">
        <v>16</v>
      </c>
      <c r="D103" s="96" t="s">
        <v>3</v>
      </c>
      <c r="E103" s="194" t="s">
        <v>35</v>
      </c>
      <c r="F103" s="195"/>
      <c r="G103" s="195"/>
      <c r="H103" s="195"/>
      <c r="I103" s="196"/>
      <c r="J103" s="197" t="s">
        <v>119</v>
      </c>
      <c r="K103" s="198"/>
      <c r="L103" s="199"/>
      <c r="M103" s="97" t="s">
        <v>120</v>
      </c>
      <c r="N103" s="129"/>
      <c r="O103" s="129"/>
      <c r="P103" s="129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22"/>
      <c r="AB103" s="22"/>
      <c r="AC103" s="21"/>
      <c r="AD103" s="21"/>
      <c r="AE103" s="23"/>
      <c r="AF103" s="24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20.25" customHeight="1">
      <c r="A104" s="128"/>
      <c r="B104" s="128"/>
      <c r="C104" s="95" t="s">
        <v>45</v>
      </c>
      <c r="D104" s="96" t="s">
        <v>3</v>
      </c>
      <c r="E104" s="194" t="s">
        <v>57</v>
      </c>
      <c r="F104" s="195"/>
      <c r="G104" s="195"/>
      <c r="H104" s="195"/>
      <c r="I104" s="196"/>
      <c r="J104" s="197" t="s">
        <v>121</v>
      </c>
      <c r="K104" s="198"/>
      <c r="L104" s="199"/>
      <c r="M104" s="97" t="s">
        <v>115</v>
      </c>
      <c r="N104" s="129"/>
      <c r="O104" s="129"/>
      <c r="P104" s="129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22"/>
      <c r="AB104" s="22"/>
      <c r="AC104" s="21"/>
      <c r="AD104" s="21"/>
      <c r="AE104" s="23"/>
      <c r="AF104" s="24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20.25" customHeight="1">
      <c r="A105" s="128"/>
      <c r="B105" s="128"/>
      <c r="C105" s="95" t="s">
        <v>59</v>
      </c>
      <c r="D105" s="96" t="s">
        <v>3</v>
      </c>
      <c r="E105" s="194" t="s">
        <v>88</v>
      </c>
      <c r="F105" s="195"/>
      <c r="G105" s="195"/>
      <c r="H105" s="195"/>
      <c r="I105" s="196"/>
      <c r="J105" s="197" t="s">
        <v>122</v>
      </c>
      <c r="K105" s="198"/>
      <c r="L105" s="199"/>
      <c r="M105" s="97" t="s">
        <v>62</v>
      </c>
      <c r="N105" s="129"/>
      <c r="O105" s="129"/>
      <c r="P105" s="129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22"/>
      <c r="AB105" s="22"/>
      <c r="AC105" s="21"/>
      <c r="AD105" s="21"/>
      <c r="AE105" s="23"/>
      <c r="AF105" s="24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21.75" customHeight="1">
      <c r="A106" s="20"/>
      <c r="B106" s="20"/>
      <c r="C106" s="53"/>
      <c r="D106" s="7"/>
      <c r="E106" s="54"/>
      <c r="F106" s="54"/>
      <c r="G106" s="54"/>
      <c r="H106" s="54"/>
      <c r="I106" s="54"/>
      <c r="J106" s="26"/>
      <c r="K106" s="26"/>
      <c r="L106" s="26"/>
      <c r="M106" s="56"/>
      <c r="N106" s="7"/>
      <c r="O106" s="26"/>
      <c r="P106" s="26"/>
      <c r="Q106" s="59"/>
      <c r="R106" s="59"/>
      <c r="S106" s="60"/>
      <c r="T106" s="61"/>
      <c r="U106" s="61"/>
      <c r="V106" s="61"/>
      <c r="W106" s="61"/>
      <c r="X106" s="61"/>
      <c r="Y106" s="57"/>
      <c r="Z106" s="58"/>
      <c r="AA106" s="27"/>
      <c r="AB106" s="27"/>
      <c r="AC106" s="28"/>
      <c r="AD106" s="28"/>
      <c r="AE106" s="29"/>
      <c r="AF106" s="24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21.75" customHeight="1">
      <c r="A107" s="20"/>
      <c r="B107" s="20"/>
      <c r="C107" s="25"/>
      <c r="D107" s="21"/>
      <c r="E107" s="21"/>
      <c r="F107" s="21"/>
      <c r="G107" s="22"/>
      <c r="H107" s="22"/>
      <c r="I107" s="22"/>
      <c r="J107" s="22"/>
      <c r="K107" s="22"/>
      <c r="L107" s="22"/>
      <c r="M107" s="22"/>
      <c r="N107" s="7"/>
      <c r="O107" s="26"/>
      <c r="P107" s="26"/>
      <c r="Q107" s="59"/>
      <c r="R107" s="59"/>
      <c r="S107" s="60"/>
      <c r="T107" s="61"/>
      <c r="U107" s="61"/>
      <c r="V107" s="61"/>
      <c r="W107" s="61"/>
      <c r="X107" s="61"/>
      <c r="Y107" s="57"/>
      <c r="Z107" s="58"/>
      <c r="AA107" s="27"/>
      <c r="AB107" s="27"/>
      <c r="AC107" s="28"/>
      <c r="AD107" s="28"/>
      <c r="AE107" s="29"/>
      <c r="AF107" s="24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ht="21.75" customHeight="1">
      <c r="A108" s="20"/>
      <c r="B108" s="20"/>
      <c r="C108" s="53"/>
      <c r="D108" s="7"/>
      <c r="E108" s="242"/>
      <c r="F108" s="242"/>
      <c r="G108" s="242"/>
      <c r="H108" s="242"/>
      <c r="I108" s="242"/>
      <c r="J108" s="243"/>
      <c r="K108" s="243"/>
      <c r="L108" s="243"/>
      <c r="M108" s="56"/>
      <c r="N108" s="7"/>
      <c r="O108" s="26"/>
      <c r="P108" s="26"/>
      <c r="Q108" s="59"/>
      <c r="R108" s="59"/>
      <c r="S108" s="60"/>
      <c r="T108" s="61"/>
      <c r="U108" s="61"/>
      <c r="V108" s="61"/>
      <c r="W108" s="61"/>
      <c r="X108" s="61"/>
      <c r="Y108" s="57"/>
      <c r="Z108" s="58"/>
      <c r="AA108" s="27"/>
      <c r="AB108" s="27"/>
      <c r="AC108" s="28"/>
      <c r="AD108" s="28"/>
      <c r="AE108" s="29"/>
      <c r="AF108" s="24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ht="21.75" customHeight="1">
      <c r="A109" s="20"/>
      <c r="B109" s="20"/>
      <c r="C109" s="53"/>
      <c r="D109" s="7"/>
      <c r="E109" s="242"/>
      <c r="F109" s="242"/>
      <c r="G109" s="242"/>
      <c r="H109" s="242"/>
      <c r="I109" s="242"/>
      <c r="J109" s="243"/>
      <c r="K109" s="243"/>
      <c r="L109" s="243"/>
      <c r="M109" s="56"/>
      <c r="N109" s="7"/>
      <c r="O109" s="26"/>
      <c r="P109" s="26"/>
      <c r="Q109" s="59"/>
      <c r="R109" s="59"/>
      <c r="S109" s="60"/>
      <c r="T109" s="61"/>
      <c r="U109" s="61"/>
      <c r="V109" s="61"/>
      <c r="W109" s="61"/>
      <c r="X109" s="61"/>
      <c r="Y109" s="57"/>
      <c r="Z109" s="58"/>
      <c r="AA109" s="27"/>
      <c r="AB109" s="27"/>
      <c r="AC109" s="28"/>
      <c r="AD109" s="28"/>
      <c r="AE109" s="29"/>
      <c r="AF109" s="24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ht="21.75" customHeight="1">
      <c r="A110" s="20"/>
      <c r="B110" s="20"/>
      <c r="C110" s="53"/>
      <c r="D110" s="7"/>
      <c r="E110" s="242"/>
      <c r="F110" s="242"/>
      <c r="G110" s="242"/>
      <c r="H110" s="242"/>
      <c r="I110" s="242"/>
      <c r="J110" s="243"/>
      <c r="K110" s="243"/>
      <c r="L110" s="243"/>
      <c r="M110" s="56"/>
      <c r="N110" s="7"/>
      <c r="O110" s="26"/>
      <c r="P110" s="26"/>
      <c r="Q110" s="59"/>
      <c r="R110" s="59"/>
      <c r="S110" s="60"/>
      <c r="T110" s="61"/>
      <c r="U110" s="61"/>
      <c r="V110" s="61"/>
      <c r="W110" s="61"/>
      <c r="X110" s="61"/>
      <c r="Y110" s="57"/>
      <c r="Z110" s="58"/>
      <c r="AA110" s="27"/>
      <c r="AB110" s="27"/>
      <c r="AC110" s="28"/>
      <c r="AD110" s="28"/>
      <c r="AE110" s="29"/>
      <c r="AF110" s="24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ht="21.75" customHeight="1">
      <c r="A111" s="20"/>
      <c r="B111" s="20"/>
      <c r="C111" s="53"/>
      <c r="D111" s="7"/>
      <c r="E111" s="242"/>
      <c r="F111" s="242"/>
      <c r="G111" s="242"/>
      <c r="H111" s="242"/>
      <c r="I111" s="242"/>
      <c r="J111" s="243"/>
      <c r="K111" s="243"/>
      <c r="L111" s="243"/>
      <c r="M111" s="56"/>
      <c r="N111" s="7"/>
      <c r="O111" s="26"/>
      <c r="P111" s="26"/>
      <c r="Q111" s="59"/>
      <c r="R111" s="59"/>
      <c r="S111" s="60"/>
      <c r="T111" s="61"/>
      <c r="U111" s="61"/>
      <c r="V111" s="61"/>
      <c r="W111" s="61"/>
      <c r="X111" s="61"/>
      <c r="Y111" s="57"/>
      <c r="Z111" s="58"/>
      <c r="AA111" s="27"/>
      <c r="AB111" s="27"/>
      <c r="AC111" s="28"/>
      <c r="AD111" s="28"/>
      <c r="AE111" s="29"/>
      <c r="AF111" s="24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ht="21.75" customHeight="1">
      <c r="A112" s="20"/>
      <c r="B112" s="20"/>
      <c r="C112" s="53"/>
      <c r="D112" s="7"/>
      <c r="E112" s="242"/>
      <c r="F112" s="242"/>
      <c r="G112" s="242"/>
      <c r="H112" s="242"/>
      <c r="I112" s="242"/>
      <c r="J112" s="243"/>
      <c r="K112" s="243"/>
      <c r="L112" s="243"/>
      <c r="M112" s="56"/>
      <c r="N112" s="7"/>
      <c r="O112" s="26"/>
      <c r="P112" s="26"/>
      <c r="Q112" s="59"/>
      <c r="R112" s="59"/>
      <c r="S112" s="60"/>
      <c r="T112" s="61"/>
      <c r="U112" s="61"/>
      <c r="V112" s="61"/>
      <c r="W112" s="61"/>
      <c r="X112" s="61"/>
      <c r="Y112" s="57"/>
      <c r="Z112" s="58"/>
      <c r="AA112" s="27"/>
      <c r="AB112" s="27"/>
      <c r="AC112" s="28"/>
      <c r="AD112" s="28"/>
      <c r="AE112" s="29"/>
      <c r="AF112" s="24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21.75" customHeight="1">
      <c r="A113" s="20"/>
      <c r="B113" s="20"/>
      <c r="C113" s="25"/>
      <c r="D113" s="21"/>
      <c r="E113" s="21"/>
      <c r="F113" s="21"/>
      <c r="G113" s="22"/>
      <c r="H113" s="22"/>
      <c r="I113" s="22"/>
      <c r="J113" s="22"/>
      <c r="K113" s="22"/>
      <c r="L113" s="22"/>
      <c r="M113" s="22"/>
      <c r="N113" s="7"/>
      <c r="O113" s="26"/>
      <c r="P113" s="26"/>
      <c r="Q113" s="59"/>
      <c r="R113" s="59"/>
      <c r="S113" s="60"/>
      <c r="T113" s="61"/>
      <c r="U113" s="61"/>
      <c r="V113" s="61"/>
      <c r="W113" s="61"/>
      <c r="X113" s="61"/>
      <c r="Y113" s="57"/>
      <c r="Z113" s="58"/>
      <c r="AA113" s="27"/>
      <c r="AB113" s="27"/>
      <c r="AC113" s="28"/>
      <c r="AD113" s="28"/>
      <c r="AE113" s="29"/>
      <c r="AF113" s="24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21.75" customHeight="1">
      <c r="A114" s="20"/>
      <c r="B114" s="20"/>
      <c r="C114" s="25"/>
      <c r="D114" s="21"/>
      <c r="E114" s="21"/>
      <c r="F114" s="21"/>
      <c r="G114" s="22"/>
      <c r="H114" s="22"/>
      <c r="I114" s="22"/>
      <c r="J114" s="22"/>
      <c r="K114" s="22"/>
      <c r="L114" s="22"/>
      <c r="M114" s="22"/>
      <c r="N114" s="7"/>
      <c r="O114" s="26"/>
      <c r="P114" s="26"/>
      <c r="Q114" s="59"/>
      <c r="R114" s="59"/>
      <c r="S114" s="60"/>
      <c r="T114" s="61"/>
      <c r="U114" s="61"/>
      <c r="V114" s="61"/>
      <c r="W114" s="61"/>
      <c r="X114" s="61"/>
      <c r="Y114" s="57"/>
      <c r="Z114" s="58"/>
      <c r="AA114" s="27"/>
      <c r="AB114" s="27"/>
      <c r="AC114" s="28"/>
      <c r="AD114" s="28"/>
      <c r="AE114" s="29"/>
      <c r="AF114" s="24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21.75" customHeight="1">
      <c r="A115" s="20"/>
      <c r="B115" s="20"/>
      <c r="C115" s="53"/>
      <c r="D115" s="7"/>
      <c r="E115" s="242"/>
      <c r="F115" s="242"/>
      <c r="G115" s="242"/>
      <c r="H115" s="242"/>
      <c r="I115" s="242"/>
      <c r="J115" s="243"/>
      <c r="K115" s="243"/>
      <c r="L115" s="243"/>
      <c r="M115" s="56"/>
      <c r="N115" s="7"/>
      <c r="O115" s="26"/>
      <c r="P115" s="26"/>
      <c r="Q115" s="59"/>
      <c r="R115" s="59"/>
      <c r="S115" s="60"/>
      <c r="T115" s="61"/>
      <c r="U115" s="61"/>
      <c r="V115" s="61"/>
      <c r="W115" s="61"/>
      <c r="X115" s="61"/>
      <c r="Y115" s="57"/>
      <c r="Z115" s="58"/>
      <c r="AA115" s="27"/>
      <c r="AB115" s="27"/>
      <c r="AC115" s="28"/>
      <c r="AD115" s="28"/>
      <c r="AE115" s="29"/>
      <c r="AF115" s="24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21.75" customHeight="1">
      <c r="A116" s="20"/>
      <c r="B116" s="20"/>
      <c r="C116" s="25"/>
      <c r="D116" s="21"/>
      <c r="E116" s="21"/>
      <c r="F116" s="21"/>
      <c r="G116" s="22"/>
      <c r="H116" s="22"/>
      <c r="I116" s="22"/>
      <c r="J116" s="22"/>
      <c r="K116" s="22"/>
      <c r="L116" s="22"/>
      <c r="M116" s="22"/>
      <c r="N116" s="7"/>
      <c r="O116" s="26"/>
      <c r="P116" s="26"/>
      <c r="Q116" s="59"/>
      <c r="R116" s="59"/>
      <c r="S116" s="60"/>
      <c r="T116" s="61"/>
      <c r="U116" s="61"/>
      <c r="V116" s="61"/>
      <c r="W116" s="61"/>
      <c r="X116" s="61"/>
      <c r="Y116" s="57"/>
      <c r="Z116" s="58"/>
      <c r="AA116" s="27"/>
      <c r="AB116" s="27"/>
      <c r="AC116" s="28"/>
      <c r="AD116" s="28"/>
      <c r="AE116" s="29"/>
      <c r="AF116" s="24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21.75" customHeight="1">
      <c r="A117" s="20"/>
      <c r="B117" s="20"/>
      <c r="C117" s="25"/>
      <c r="D117" s="21"/>
      <c r="E117" s="21"/>
      <c r="F117" s="21"/>
      <c r="G117" s="22"/>
      <c r="H117" s="22"/>
      <c r="I117" s="22"/>
      <c r="J117" s="22"/>
      <c r="K117" s="22"/>
      <c r="L117" s="22"/>
      <c r="M117" s="22"/>
      <c r="N117" s="7"/>
      <c r="O117" s="26"/>
      <c r="P117" s="26"/>
      <c r="Q117" s="59"/>
      <c r="R117" s="59"/>
      <c r="S117" s="60"/>
      <c r="T117" s="61"/>
      <c r="U117" s="61"/>
      <c r="V117" s="61"/>
      <c r="W117" s="61"/>
      <c r="X117" s="61"/>
      <c r="Y117" s="57"/>
      <c r="Z117" s="58"/>
      <c r="AA117" s="27"/>
      <c r="AB117" s="27"/>
      <c r="AC117" s="28"/>
      <c r="AD117" s="28"/>
      <c r="AE117" s="29"/>
      <c r="AF117" s="24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21.75" customHeight="1">
      <c r="A118" s="20"/>
      <c r="B118" s="20"/>
      <c r="C118" s="53"/>
      <c r="D118" s="7"/>
      <c r="E118" s="242"/>
      <c r="F118" s="242"/>
      <c r="G118" s="242"/>
      <c r="H118" s="242"/>
      <c r="I118" s="242"/>
      <c r="J118" s="243"/>
      <c r="K118" s="243"/>
      <c r="L118" s="243"/>
      <c r="M118" s="56"/>
      <c r="N118" s="7"/>
      <c r="O118" s="26"/>
      <c r="P118" s="26"/>
      <c r="Q118" s="59"/>
      <c r="R118" s="59"/>
      <c r="S118" s="60"/>
      <c r="T118" s="61"/>
      <c r="U118" s="61"/>
      <c r="V118" s="61"/>
      <c r="W118" s="61"/>
      <c r="X118" s="61"/>
      <c r="Y118" s="57"/>
      <c r="Z118" s="58"/>
      <c r="AA118" s="27"/>
      <c r="AB118" s="27"/>
      <c r="AC118" s="28"/>
      <c r="AD118" s="28"/>
      <c r="AE118" s="29"/>
      <c r="AF118" s="24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21.75" customHeight="1">
      <c r="A119" s="20"/>
      <c r="B119" s="20"/>
      <c r="C119" s="53"/>
      <c r="D119" s="7"/>
      <c r="E119" s="242"/>
      <c r="F119" s="242"/>
      <c r="G119" s="242"/>
      <c r="H119" s="242"/>
      <c r="I119" s="242"/>
      <c r="J119" s="243"/>
      <c r="K119" s="243"/>
      <c r="L119" s="243"/>
      <c r="M119" s="56"/>
      <c r="N119" s="7"/>
      <c r="O119" s="26"/>
      <c r="P119" s="26"/>
      <c r="Q119" s="59"/>
      <c r="R119" s="59"/>
      <c r="S119" s="60"/>
      <c r="T119" s="61"/>
      <c r="U119" s="61"/>
      <c r="V119" s="61"/>
      <c r="W119" s="61"/>
      <c r="X119" s="61"/>
      <c r="Y119" s="57"/>
      <c r="Z119" s="58"/>
      <c r="AA119" s="27"/>
      <c r="AB119" s="27"/>
      <c r="AC119" s="28"/>
      <c r="AD119" s="28"/>
      <c r="AE119" s="29"/>
      <c r="AF119" s="24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ht="21.75" customHeight="1">
      <c r="A120" s="20"/>
      <c r="B120" s="20"/>
      <c r="C120" s="53"/>
      <c r="D120" s="7"/>
      <c r="E120" s="242"/>
      <c r="F120" s="242"/>
      <c r="G120" s="242"/>
      <c r="H120" s="242"/>
      <c r="I120" s="242"/>
      <c r="J120" s="243"/>
      <c r="K120" s="243"/>
      <c r="L120" s="243"/>
      <c r="M120" s="56"/>
      <c r="N120" s="7"/>
      <c r="O120" s="26"/>
      <c r="P120" s="26"/>
      <c r="Q120" s="59"/>
      <c r="R120" s="59"/>
      <c r="S120" s="60"/>
      <c r="T120" s="61"/>
      <c r="U120" s="61"/>
      <c r="V120" s="61"/>
      <c r="W120" s="61"/>
      <c r="X120" s="61"/>
      <c r="Y120" s="57"/>
      <c r="Z120" s="58"/>
      <c r="AA120" s="27"/>
      <c r="AB120" s="27"/>
      <c r="AC120" s="28"/>
      <c r="AD120" s="28"/>
      <c r="AE120" s="29"/>
      <c r="AF120" s="24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ht="21.75" customHeight="1">
      <c r="A121" s="20"/>
      <c r="B121" s="20"/>
      <c r="C121" s="53"/>
      <c r="D121" s="7"/>
      <c r="E121" s="242"/>
      <c r="F121" s="242"/>
      <c r="G121" s="242"/>
      <c r="H121" s="242"/>
      <c r="I121" s="242"/>
      <c r="J121" s="243"/>
      <c r="K121" s="243"/>
      <c r="L121" s="243"/>
      <c r="M121" s="56"/>
      <c r="N121" s="7"/>
      <c r="O121" s="26"/>
      <c r="P121" s="26"/>
      <c r="Q121" s="59"/>
      <c r="R121" s="59"/>
      <c r="S121" s="60"/>
      <c r="T121" s="61"/>
      <c r="U121" s="61"/>
      <c r="V121" s="61"/>
      <c r="W121" s="61"/>
      <c r="X121" s="61"/>
      <c r="Y121" s="57"/>
      <c r="Z121" s="58"/>
      <c r="AA121" s="27"/>
      <c r="AB121" s="27"/>
      <c r="AC121" s="28"/>
      <c r="AD121" s="28"/>
      <c r="AE121" s="29"/>
      <c r="AF121" s="24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ht="21.75" customHeight="1">
      <c r="A122" s="20"/>
      <c r="B122" s="20"/>
      <c r="C122" s="53"/>
      <c r="D122" s="7"/>
      <c r="E122" s="242"/>
      <c r="F122" s="223"/>
      <c r="G122" s="223"/>
      <c r="H122" s="223"/>
      <c r="I122" s="223"/>
      <c r="J122" s="244"/>
      <c r="K122" s="223"/>
      <c r="L122" s="223"/>
      <c r="M122" s="56"/>
      <c r="N122" s="7"/>
      <c r="O122" s="26"/>
      <c r="P122" s="26"/>
      <c r="Q122" s="59"/>
      <c r="R122" s="59"/>
      <c r="S122" s="60"/>
      <c r="T122" s="61"/>
      <c r="U122" s="61"/>
      <c r="V122" s="61"/>
      <c r="W122" s="61"/>
      <c r="X122" s="61"/>
      <c r="Y122" s="57"/>
      <c r="Z122" s="58"/>
      <c r="AA122" s="27"/>
      <c r="AB122" s="27"/>
      <c r="AC122" s="28"/>
      <c r="AD122" s="28"/>
      <c r="AE122" s="29"/>
      <c r="AF122" s="24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21.75" customHeight="1">
      <c r="A123" s="20"/>
      <c r="B123" s="20"/>
      <c r="C123" s="53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59"/>
      <c r="R123" s="59"/>
      <c r="S123" s="60"/>
      <c r="T123" s="61"/>
      <c r="U123" s="61"/>
      <c r="V123" s="61"/>
      <c r="W123" s="61"/>
      <c r="X123" s="61"/>
      <c r="Y123" s="57"/>
      <c r="Z123" s="58"/>
      <c r="AA123" s="27"/>
      <c r="AB123" s="27"/>
      <c r="AC123" s="28"/>
      <c r="AD123" s="28"/>
      <c r="AE123" s="29"/>
      <c r="AF123" s="24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ht="21.75" customHeight="1">
      <c r="A124" s="20"/>
      <c r="B124" s="20"/>
      <c r="C124" s="25"/>
      <c r="D124" s="21"/>
      <c r="E124" s="21"/>
      <c r="F124" s="21"/>
      <c r="G124" s="22"/>
      <c r="H124" s="22"/>
      <c r="I124" s="22"/>
      <c r="J124" s="22"/>
      <c r="K124" s="22"/>
      <c r="L124" s="22"/>
      <c r="M124" s="22"/>
      <c r="N124" s="7"/>
      <c r="O124" s="26"/>
      <c r="P124" s="26"/>
      <c r="Q124" s="59"/>
      <c r="R124" s="59"/>
      <c r="S124" s="60"/>
      <c r="T124" s="61"/>
      <c r="U124" s="61"/>
      <c r="V124" s="61"/>
      <c r="W124" s="61"/>
      <c r="X124" s="61"/>
      <c r="Y124" s="57"/>
      <c r="Z124" s="58"/>
      <c r="AA124" s="27"/>
      <c r="AB124" s="27"/>
      <c r="AC124" s="28"/>
      <c r="AD124" s="28"/>
      <c r="AE124" s="29"/>
      <c r="AF124" s="24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ht="21.75" customHeight="1">
      <c r="A125" s="20"/>
      <c r="B125" s="20"/>
      <c r="C125" s="53"/>
      <c r="D125" s="7"/>
      <c r="E125" s="242"/>
      <c r="F125" s="242"/>
      <c r="G125" s="242"/>
      <c r="H125" s="242"/>
      <c r="I125" s="242"/>
      <c r="J125" s="243"/>
      <c r="K125" s="243"/>
      <c r="L125" s="243"/>
      <c r="M125" s="56"/>
      <c r="N125" s="7"/>
      <c r="O125" s="26"/>
      <c r="P125" s="26"/>
      <c r="Q125" s="59"/>
      <c r="R125" s="59"/>
      <c r="S125" s="60"/>
      <c r="T125" s="61"/>
      <c r="U125" s="61"/>
      <c r="V125" s="61"/>
      <c r="W125" s="61"/>
      <c r="X125" s="61"/>
      <c r="Y125" s="57"/>
      <c r="Z125" s="58"/>
      <c r="AA125" s="27"/>
      <c r="AB125" s="27"/>
      <c r="AC125" s="28"/>
      <c r="AD125" s="28"/>
      <c r="AE125" s="29"/>
      <c r="AF125" s="24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ht="21.75" customHeight="1">
      <c r="A126" s="20"/>
      <c r="B126" s="20"/>
      <c r="C126" s="53"/>
      <c r="D126" s="7"/>
      <c r="E126" s="242"/>
      <c r="F126" s="242"/>
      <c r="G126" s="242"/>
      <c r="H126" s="242"/>
      <c r="I126" s="242"/>
      <c r="J126" s="243"/>
      <c r="K126" s="243"/>
      <c r="L126" s="243"/>
      <c r="M126" s="56"/>
      <c r="N126" s="7"/>
      <c r="O126" s="26"/>
      <c r="P126" s="26"/>
      <c r="Q126" s="59"/>
      <c r="R126" s="59"/>
      <c r="S126" s="60"/>
      <c r="T126" s="61"/>
      <c r="U126" s="61"/>
      <c r="V126" s="61"/>
      <c r="W126" s="61"/>
      <c r="X126" s="61"/>
      <c r="Y126" s="57"/>
      <c r="Z126" s="58"/>
      <c r="AA126" s="27"/>
      <c r="AB126" s="27"/>
      <c r="AC126" s="28"/>
      <c r="AD126" s="28"/>
      <c r="AE126" s="29"/>
      <c r="AF126" s="24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21.75" customHeight="1">
      <c r="A127" s="20"/>
      <c r="B127" s="20"/>
      <c r="C127" s="53"/>
      <c r="D127" s="7"/>
      <c r="E127" s="242"/>
      <c r="F127" s="242"/>
      <c r="G127" s="242"/>
      <c r="H127" s="242"/>
      <c r="I127" s="242"/>
      <c r="J127" s="243"/>
      <c r="K127" s="243"/>
      <c r="L127" s="243"/>
      <c r="M127" s="56"/>
      <c r="N127" s="7"/>
      <c r="O127" s="26"/>
      <c r="P127" s="26"/>
      <c r="Q127" s="59"/>
      <c r="R127" s="59"/>
      <c r="S127" s="60"/>
      <c r="T127" s="61"/>
      <c r="U127" s="61"/>
      <c r="V127" s="61"/>
      <c r="W127" s="61"/>
      <c r="X127" s="61"/>
      <c r="Y127" s="57"/>
      <c r="Z127" s="58"/>
      <c r="AA127" s="27"/>
      <c r="AB127" s="27"/>
      <c r="AC127" s="28"/>
      <c r="AD127" s="28"/>
      <c r="AE127" s="29"/>
      <c r="AF127" s="24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ht="21.75" customHeight="1">
      <c r="A128" s="20"/>
      <c r="B128" s="20"/>
      <c r="C128" s="53"/>
      <c r="D128" s="7"/>
      <c r="E128" s="242"/>
      <c r="F128" s="242"/>
      <c r="G128" s="242"/>
      <c r="H128" s="242"/>
      <c r="I128" s="242"/>
      <c r="J128" s="243"/>
      <c r="K128" s="243"/>
      <c r="L128" s="243"/>
      <c r="M128" s="56"/>
      <c r="N128" s="7"/>
      <c r="O128" s="26"/>
      <c r="P128" s="26"/>
      <c r="Q128" s="59"/>
      <c r="R128" s="59"/>
      <c r="S128" s="60"/>
      <c r="T128" s="61"/>
      <c r="U128" s="61"/>
      <c r="V128" s="61"/>
      <c r="W128" s="61"/>
      <c r="X128" s="61"/>
      <c r="Y128" s="57"/>
      <c r="Z128" s="58"/>
      <c r="AA128" s="27"/>
      <c r="AB128" s="27"/>
      <c r="AC128" s="28"/>
      <c r="AD128" s="28"/>
      <c r="AE128" s="29"/>
      <c r="AF128" s="24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21.75" customHeight="1">
      <c r="A129" s="20"/>
      <c r="B129" s="20"/>
      <c r="C129" s="53"/>
      <c r="D129" s="7"/>
      <c r="E129" s="242"/>
      <c r="F129" s="242"/>
      <c r="G129" s="242"/>
      <c r="H129" s="242"/>
      <c r="I129" s="242"/>
      <c r="J129" s="243"/>
      <c r="K129" s="243"/>
      <c r="L129" s="243"/>
      <c r="M129" s="56"/>
      <c r="N129" s="7"/>
      <c r="O129" s="26"/>
      <c r="P129" s="26"/>
      <c r="Q129" s="59"/>
      <c r="R129" s="59"/>
      <c r="S129" s="60"/>
      <c r="T129" s="61"/>
      <c r="U129" s="61"/>
      <c r="V129" s="61"/>
      <c r="W129" s="61"/>
      <c r="X129" s="61"/>
      <c r="Y129" s="57"/>
      <c r="Z129" s="58"/>
      <c r="AA129" s="27"/>
      <c r="AB129" s="27"/>
      <c r="AC129" s="28"/>
      <c r="AD129" s="28"/>
      <c r="AE129" s="29"/>
      <c r="AF129" s="24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21.75" customHeight="1">
      <c r="A130" s="20"/>
      <c r="B130" s="20"/>
      <c r="C130" s="53"/>
      <c r="D130" s="7"/>
      <c r="E130" s="242"/>
      <c r="F130" s="242"/>
      <c r="G130" s="242"/>
      <c r="H130" s="242"/>
      <c r="I130" s="242"/>
      <c r="J130" s="243"/>
      <c r="K130" s="243"/>
      <c r="L130" s="243"/>
      <c r="M130" s="56"/>
      <c r="N130" s="7"/>
      <c r="O130" s="26"/>
      <c r="P130" s="26"/>
      <c r="Q130" s="59"/>
      <c r="R130" s="59"/>
      <c r="S130" s="60"/>
      <c r="T130" s="61"/>
      <c r="U130" s="61"/>
      <c r="V130" s="61"/>
      <c r="W130" s="61"/>
      <c r="X130" s="61"/>
      <c r="Y130" s="57"/>
      <c r="Z130" s="58"/>
      <c r="AA130" s="27"/>
      <c r="AB130" s="27"/>
      <c r="AC130" s="28"/>
      <c r="AD130" s="28"/>
      <c r="AE130" s="29"/>
      <c r="AF130" s="24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21.75" customHeight="1">
      <c r="A131" s="20"/>
      <c r="B131" s="20"/>
      <c r="C131" s="53"/>
      <c r="D131" s="7"/>
      <c r="E131" s="54"/>
      <c r="F131" s="54"/>
      <c r="G131" s="54"/>
      <c r="H131" s="54"/>
      <c r="I131" s="54"/>
      <c r="J131" s="26"/>
      <c r="K131" s="26"/>
      <c r="L131" s="26"/>
      <c r="M131" s="56"/>
      <c r="N131" s="7"/>
      <c r="O131" s="26"/>
      <c r="P131" s="26"/>
      <c r="Q131" s="59"/>
      <c r="R131" s="59"/>
      <c r="S131" s="60"/>
      <c r="T131" s="61"/>
      <c r="U131" s="61"/>
      <c r="V131" s="61"/>
      <c r="W131" s="61"/>
      <c r="X131" s="61"/>
      <c r="Y131" s="57"/>
      <c r="Z131" s="58"/>
      <c r="AA131" s="27"/>
      <c r="AB131" s="27"/>
      <c r="AC131" s="28"/>
      <c r="AD131" s="28"/>
      <c r="AE131" s="29"/>
      <c r="AF131" s="24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21.75" customHeight="1">
      <c r="A132" s="20"/>
      <c r="B132" s="20"/>
      <c r="C132" s="25"/>
      <c r="D132" s="21"/>
      <c r="E132" s="21"/>
      <c r="F132" s="21"/>
      <c r="G132" s="22"/>
      <c r="H132" s="22"/>
      <c r="I132" s="22"/>
      <c r="J132" s="22"/>
      <c r="K132" s="22"/>
      <c r="L132" s="22"/>
      <c r="M132" s="22"/>
      <c r="N132" s="7"/>
      <c r="O132" s="26"/>
      <c r="P132" s="26"/>
      <c r="Q132" s="59"/>
      <c r="R132" s="59"/>
      <c r="S132" s="60"/>
      <c r="T132" s="61"/>
      <c r="U132" s="61"/>
      <c r="V132" s="61"/>
      <c r="W132" s="61"/>
      <c r="X132" s="61"/>
      <c r="Y132" s="57"/>
      <c r="Z132" s="58"/>
      <c r="AA132" s="27"/>
      <c r="AB132" s="27"/>
      <c r="AC132" s="28"/>
      <c r="AD132" s="28"/>
      <c r="AE132" s="29"/>
      <c r="AF132" s="24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21.75" customHeight="1">
      <c r="A133" s="20"/>
      <c r="B133" s="20"/>
      <c r="C133" s="53"/>
      <c r="D133" s="7"/>
      <c r="E133" s="242"/>
      <c r="F133" s="242"/>
      <c r="G133" s="242"/>
      <c r="H133" s="242"/>
      <c r="I133" s="242"/>
      <c r="J133" s="243"/>
      <c r="K133" s="243"/>
      <c r="L133" s="243"/>
      <c r="M133" s="56"/>
      <c r="N133" s="7"/>
      <c r="O133" s="26"/>
      <c r="P133" s="26"/>
      <c r="Q133" s="59"/>
      <c r="R133" s="59"/>
      <c r="S133" s="60"/>
      <c r="T133" s="61"/>
      <c r="U133" s="61"/>
      <c r="V133" s="61"/>
      <c r="W133" s="61"/>
      <c r="X133" s="61"/>
      <c r="Y133" s="57"/>
      <c r="Z133" s="58"/>
      <c r="AA133" s="27"/>
      <c r="AB133" s="27"/>
      <c r="AC133" s="28"/>
      <c r="AD133" s="28"/>
      <c r="AE133" s="29"/>
      <c r="AF133" s="24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21.75" customHeight="1">
      <c r="A134" s="20"/>
      <c r="B134" s="20"/>
      <c r="C134" s="53"/>
      <c r="D134" s="7"/>
      <c r="E134" s="242"/>
      <c r="F134" s="242"/>
      <c r="G134" s="242"/>
      <c r="H134" s="242"/>
      <c r="I134" s="242"/>
      <c r="J134" s="243"/>
      <c r="K134" s="243"/>
      <c r="L134" s="243"/>
      <c r="M134" s="56"/>
      <c r="N134" s="7"/>
      <c r="O134" s="26"/>
      <c r="P134" s="26"/>
      <c r="Q134" s="59"/>
      <c r="R134" s="59"/>
      <c r="S134" s="60"/>
      <c r="T134" s="61"/>
      <c r="U134" s="61"/>
      <c r="V134" s="61"/>
      <c r="W134" s="61"/>
      <c r="X134" s="61"/>
      <c r="Y134" s="57"/>
      <c r="Z134" s="58"/>
      <c r="AA134" s="27"/>
      <c r="AB134" s="27"/>
      <c r="AC134" s="28"/>
      <c r="AD134" s="28"/>
      <c r="AE134" s="29"/>
      <c r="AF134" s="24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21.75" customHeight="1">
      <c r="A135" s="20"/>
      <c r="B135" s="20"/>
      <c r="C135" s="53"/>
      <c r="D135" s="7"/>
      <c r="E135" s="242"/>
      <c r="F135" s="242"/>
      <c r="G135" s="242"/>
      <c r="H135" s="242"/>
      <c r="I135" s="242"/>
      <c r="J135" s="243"/>
      <c r="K135" s="243"/>
      <c r="L135" s="243"/>
      <c r="M135" s="56"/>
      <c r="N135" s="7"/>
      <c r="O135" s="26"/>
      <c r="P135" s="26"/>
      <c r="Q135" s="59"/>
      <c r="R135" s="59"/>
      <c r="S135" s="60"/>
      <c r="T135" s="61"/>
      <c r="U135" s="61"/>
      <c r="V135" s="61"/>
      <c r="W135" s="61"/>
      <c r="X135" s="61"/>
      <c r="Y135" s="57"/>
      <c r="Z135" s="58"/>
      <c r="AA135" s="27"/>
      <c r="AB135" s="27"/>
      <c r="AC135" s="28"/>
      <c r="AD135" s="28"/>
      <c r="AE135" s="29"/>
      <c r="AF135" s="24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21.75" customHeight="1">
      <c r="A136" s="20"/>
      <c r="B136" s="20"/>
      <c r="C136" s="53"/>
      <c r="D136" s="7"/>
      <c r="E136" s="242"/>
      <c r="F136" s="242"/>
      <c r="G136" s="242"/>
      <c r="H136" s="242"/>
      <c r="I136" s="242"/>
      <c r="J136" s="243"/>
      <c r="K136" s="243"/>
      <c r="L136" s="243"/>
      <c r="M136" s="56"/>
      <c r="N136" s="7"/>
      <c r="O136" s="26"/>
      <c r="P136" s="26"/>
      <c r="Q136" s="59"/>
      <c r="R136" s="59"/>
      <c r="S136" s="60"/>
      <c r="T136" s="61"/>
      <c r="U136" s="61"/>
      <c r="V136" s="61"/>
      <c r="W136" s="61"/>
      <c r="X136" s="61"/>
      <c r="Y136" s="57"/>
      <c r="Z136" s="58"/>
      <c r="AA136" s="27"/>
      <c r="AB136" s="27"/>
      <c r="AC136" s="28"/>
      <c r="AD136" s="28"/>
      <c r="AE136" s="29"/>
      <c r="AF136" s="24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21.75" customHeight="1">
      <c r="A137" s="20"/>
      <c r="B137" s="20"/>
      <c r="C137" s="53"/>
      <c r="D137" s="7"/>
      <c r="E137" s="242"/>
      <c r="F137" s="242"/>
      <c r="G137" s="242"/>
      <c r="H137" s="242"/>
      <c r="I137" s="242"/>
      <c r="J137" s="243"/>
      <c r="K137" s="243"/>
      <c r="L137" s="243"/>
      <c r="M137" s="56"/>
      <c r="N137" s="7"/>
      <c r="O137" s="26"/>
      <c r="P137" s="26"/>
      <c r="Q137" s="59"/>
      <c r="R137" s="59"/>
      <c r="S137" s="60"/>
      <c r="T137" s="61"/>
      <c r="U137" s="61"/>
      <c r="V137" s="61"/>
      <c r="W137" s="61"/>
      <c r="X137" s="61"/>
      <c r="Y137" s="57"/>
      <c r="Z137" s="58"/>
      <c r="AA137" s="27"/>
      <c r="AB137" s="27"/>
      <c r="AC137" s="28"/>
      <c r="AD137" s="28"/>
      <c r="AE137" s="29"/>
      <c r="AF137" s="24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21.75" customHeight="1">
      <c r="A138" s="20"/>
      <c r="B138" s="20"/>
      <c r="C138" s="53"/>
      <c r="D138" s="7"/>
      <c r="E138" s="242"/>
      <c r="F138" s="242"/>
      <c r="G138" s="242"/>
      <c r="H138" s="242"/>
      <c r="I138" s="242"/>
      <c r="J138" s="243"/>
      <c r="K138" s="243"/>
      <c r="L138" s="243"/>
      <c r="M138" s="56"/>
      <c r="N138" s="7"/>
      <c r="O138" s="26"/>
      <c r="P138" s="26"/>
      <c r="Q138" s="59"/>
      <c r="R138" s="59"/>
      <c r="S138" s="60"/>
      <c r="T138" s="61"/>
      <c r="U138" s="61"/>
      <c r="V138" s="61"/>
      <c r="W138" s="61"/>
      <c r="X138" s="61"/>
      <c r="Y138" s="57"/>
      <c r="Z138" s="58"/>
      <c r="AA138" s="27"/>
      <c r="AB138" s="27"/>
      <c r="AC138" s="28"/>
      <c r="AD138" s="28"/>
      <c r="AE138" s="29"/>
      <c r="AF138" s="24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21.75" customHeight="1">
      <c r="A139" s="20"/>
      <c r="B139" s="20"/>
      <c r="C139" s="25"/>
      <c r="D139" s="21"/>
      <c r="E139" s="21"/>
      <c r="F139" s="21"/>
      <c r="G139" s="22"/>
      <c r="H139" s="22"/>
      <c r="I139" s="22"/>
      <c r="J139" s="22"/>
      <c r="K139" s="22"/>
      <c r="L139" s="22"/>
      <c r="M139" s="22"/>
      <c r="N139" s="7"/>
      <c r="O139" s="26"/>
      <c r="P139" s="26"/>
      <c r="Q139" s="59"/>
      <c r="R139" s="59"/>
      <c r="S139" s="60"/>
      <c r="T139" s="61"/>
      <c r="U139" s="61"/>
      <c r="V139" s="61"/>
      <c r="W139" s="61"/>
      <c r="X139" s="61"/>
      <c r="Y139" s="57"/>
      <c r="Z139" s="58"/>
      <c r="AA139" s="27"/>
      <c r="AB139" s="27"/>
      <c r="AC139" s="28"/>
      <c r="AD139" s="28"/>
      <c r="AE139" s="29"/>
      <c r="AF139" s="24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21.75" customHeight="1">
      <c r="A140" s="20"/>
      <c r="B140" s="20"/>
      <c r="C140" s="25"/>
      <c r="D140" s="21"/>
      <c r="E140" s="21"/>
      <c r="F140" s="21"/>
      <c r="G140" s="22"/>
      <c r="H140" s="22"/>
      <c r="I140" s="22"/>
      <c r="J140" s="22"/>
      <c r="K140" s="22"/>
      <c r="L140" s="22"/>
      <c r="M140" s="22"/>
      <c r="N140" s="7"/>
      <c r="O140" s="26"/>
      <c r="P140" s="26"/>
      <c r="Q140" s="59"/>
      <c r="R140" s="59"/>
      <c r="S140" s="60"/>
      <c r="T140" s="61"/>
      <c r="U140" s="61"/>
      <c r="V140" s="61"/>
      <c r="W140" s="61"/>
      <c r="X140" s="61"/>
      <c r="Y140" s="57"/>
      <c r="Z140" s="58"/>
      <c r="AA140" s="27"/>
      <c r="AB140" s="27"/>
      <c r="AC140" s="28"/>
      <c r="AD140" s="28"/>
      <c r="AE140" s="29"/>
      <c r="AF140" s="24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21.75" customHeight="1">
      <c r="A141" s="20"/>
      <c r="B141" s="20"/>
      <c r="C141" s="53"/>
      <c r="D141" s="7"/>
      <c r="E141" s="242"/>
      <c r="F141" s="242"/>
      <c r="G141" s="242"/>
      <c r="H141" s="242"/>
      <c r="I141" s="242"/>
      <c r="J141" s="243"/>
      <c r="K141" s="243"/>
      <c r="L141" s="243"/>
      <c r="M141" s="56"/>
      <c r="N141" s="7"/>
      <c r="O141" s="26"/>
      <c r="P141" s="26"/>
      <c r="Q141" s="59"/>
      <c r="R141" s="59"/>
      <c r="S141" s="60"/>
      <c r="T141" s="61"/>
      <c r="U141" s="61"/>
      <c r="V141" s="61"/>
      <c r="W141" s="61"/>
      <c r="X141" s="61"/>
      <c r="Y141" s="57"/>
      <c r="Z141" s="58"/>
      <c r="AA141" s="27"/>
      <c r="AB141" s="27"/>
      <c r="AC141" s="28"/>
      <c r="AD141" s="28"/>
      <c r="AE141" s="29"/>
      <c r="AF141" s="24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21.75" customHeight="1">
      <c r="A142" s="20"/>
      <c r="B142" s="20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59"/>
      <c r="R142" s="59"/>
      <c r="S142" s="60"/>
      <c r="T142" s="61"/>
      <c r="U142" s="61"/>
      <c r="V142" s="61"/>
      <c r="W142" s="61"/>
      <c r="X142" s="61"/>
      <c r="Y142" s="57"/>
      <c r="Z142" s="58"/>
      <c r="AA142" s="27"/>
      <c r="AB142" s="27"/>
      <c r="AC142" s="28"/>
      <c r="AD142" s="28"/>
      <c r="AE142" s="29"/>
      <c r="AF142" s="24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21.75" customHeight="1">
      <c r="A143" s="20"/>
      <c r="B143" s="20"/>
      <c r="C143" s="25"/>
      <c r="D143" s="21"/>
      <c r="E143" s="21"/>
      <c r="F143" s="21"/>
      <c r="G143" s="22"/>
      <c r="H143" s="22"/>
      <c r="I143" s="22"/>
      <c r="J143" s="22"/>
      <c r="K143" s="22"/>
      <c r="L143" s="22"/>
      <c r="M143" s="22"/>
      <c r="N143" s="7"/>
      <c r="O143" s="26"/>
      <c r="P143" s="26"/>
      <c r="Q143" s="59"/>
      <c r="R143" s="59"/>
      <c r="S143" s="60"/>
      <c r="T143" s="61"/>
      <c r="U143" s="61"/>
      <c r="V143" s="61"/>
      <c r="W143" s="61"/>
      <c r="X143" s="61"/>
      <c r="Y143" s="57"/>
      <c r="Z143" s="58"/>
      <c r="AA143" s="27"/>
      <c r="AB143" s="27"/>
      <c r="AC143" s="28"/>
      <c r="AD143" s="28"/>
      <c r="AE143" s="29"/>
      <c r="AF143" s="24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21.75" customHeight="1">
      <c r="A144" s="20"/>
      <c r="B144" s="20"/>
      <c r="C144" s="53"/>
      <c r="D144" s="7"/>
      <c r="E144" s="242"/>
      <c r="F144" s="242"/>
      <c r="G144" s="242"/>
      <c r="H144" s="242"/>
      <c r="I144" s="242"/>
      <c r="J144" s="243"/>
      <c r="K144" s="243"/>
      <c r="L144" s="243"/>
      <c r="M144" s="56"/>
      <c r="N144" s="7"/>
      <c r="O144" s="26"/>
      <c r="P144" s="26"/>
      <c r="Q144" s="59"/>
      <c r="R144" s="59"/>
      <c r="S144" s="60"/>
      <c r="T144" s="61"/>
      <c r="U144" s="61"/>
      <c r="V144" s="61"/>
      <c r="W144" s="61"/>
      <c r="X144" s="61"/>
      <c r="Y144" s="57"/>
      <c r="Z144" s="58"/>
      <c r="AA144" s="27"/>
      <c r="AB144" s="27"/>
      <c r="AC144" s="28"/>
      <c r="AD144" s="28"/>
      <c r="AE144" s="29"/>
      <c r="AF144" s="24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ht="21.75" customHeight="1">
      <c r="A145" s="20"/>
      <c r="B145" s="20"/>
      <c r="C145" s="53"/>
      <c r="D145" s="7"/>
      <c r="E145" s="242"/>
      <c r="F145" s="242"/>
      <c r="G145" s="242"/>
      <c r="H145" s="242"/>
      <c r="I145" s="242"/>
      <c r="J145" s="243"/>
      <c r="K145" s="243"/>
      <c r="L145" s="243"/>
      <c r="M145" s="56"/>
      <c r="N145" s="7"/>
      <c r="O145" s="26"/>
      <c r="P145" s="26"/>
      <c r="Q145" s="59"/>
      <c r="R145" s="59"/>
      <c r="S145" s="60"/>
      <c r="T145" s="61"/>
      <c r="U145" s="61"/>
      <c r="V145" s="61"/>
      <c r="W145" s="61"/>
      <c r="X145" s="61"/>
      <c r="Y145" s="57"/>
      <c r="Z145" s="58"/>
      <c r="AA145" s="27"/>
      <c r="AB145" s="27"/>
      <c r="AC145" s="28"/>
      <c r="AD145" s="28"/>
      <c r="AE145" s="29"/>
      <c r="AF145" s="24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ht="21.75" customHeight="1">
      <c r="A146" s="20"/>
      <c r="B146" s="20"/>
      <c r="C146" s="53"/>
      <c r="D146" s="7"/>
      <c r="E146" s="242"/>
      <c r="F146" s="242"/>
      <c r="G146" s="242"/>
      <c r="H146" s="242"/>
      <c r="I146" s="242"/>
      <c r="J146" s="243"/>
      <c r="K146" s="243"/>
      <c r="L146" s="243"/>
      <c r="M146" s="56"/>
      <c r="N146" s="7"/>
      <c r="O146" s="26"/>
      <c r="P146" s="26"/>
      <c r="Q146" s="59"/>
      <c r="R146" s="59"/>
      <c r="S146" s="60"/>
      <c r="T146" s="61"/>
      <c r="U146" s="61"/>
      <c r="V146" s="61"/>
      <c r="W146" s="61"/>
      <c r="X146" s="61"/>
      <c r="Y146" s="57"/>
      <c r="Z146" s="58"/>
      <c r="AA146" s="27"/>
      <c r="AB146" s="27"/>
      <c r="AC146" s="28"/>
      <c r="AD146" s="28"/>
      <c r="AE146" s="29"/>
      <c r="AF146" s="24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ht="21.75" customHeight="1">
      <c r="A147" s="20"/>
      <c r="B147" s="20"/>
      <c r="C147" s="53"/>
      <c r="D147" s="7"/>
      <c r="E147" s="242"/>
      <c r="F147" s="242"/>
      <c r="G147" s="242"/>
      <c r="H147" s="242"/>
      <c r="I147" s="242"/>
      <c r="J147" s="243"/>
      <c r="K147" s="243"/>
      <c r="L147" s="243"/>
      <c r="M147" s="56"/>
      <c r="N147" s="7"/>
      <c r="O147" s="26"/>
      <c r="P147" s="26"/>
      <c r="Q147" s="59"/>
      <c r="R147" s="59"/>
      <c r="S147" s="60"/>
      <c r="T147" s="61"/>
      <c r="U147" s="61"/>
      <c r="V147" s="61"/>
      <c r="W147" s="61"/>
      <c r="X147" s="61"/>
      <c r="Y147" s="57"/>
      <c r="Z147" s="58"/>
      <c r="AA147" s="27"/>
      <c r="AB147" s="27"/>
      <c r="AC147" s="28"/>
      <c r="AD147" s="28"/>
      <c r="AE147" s="29"/>
      <c r="AF147" s="24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21.75" customHeight="1">
      <c r="A148" s="20"/>
      <c r="B148" s="20"/>
      <c r="C148" s="53"/>
      <c r="D148" s="7"/>
      <c r="E148" s="242"/>
      <c r="F148" s="223"/>
      <c r="G148" s="223"/>
      <c r="H148" s="223"/>
      <c r="I148" s="223"/>
      <c r="J148" s="244"/>
      <c r="K148" s="223"/>
      <c r="L148" s="223"/>
      <c r="M148" s="56"/>
      <c r="N148" s="7"/>
      <c r="O148" s="26"/>
      <c r="P148" s="26"/>
      <c r="Q148" s="59"/>
      <c r="R148" s="59"/>
      <c r="S148" s="60"/>
      <c r="T148" s="61"/>
      <c r="U148" s="61"/>
      <c r="V148" s="61"/>
      <c r="W148" s="61"/>
      <c r="X148" s="61"/>
      <c r="Y148" s="57"/>
      <c r="Z148" s="58"/>
      <c r="AA148" s="27"/>
      <c r="AB148" s="27"/>
      <c r="AC148" s="28"/>
      <c r="AD148" s="28"/>
      <c r="AE148" s="29"/>
      <c r="AF148" s="24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21.75" customHeight="1">
      <c r="A149" s="20"/>
      <c r="B149" s="20"/>
      <c r="C149" s="53"/>
      <c r="D149" s="7"/>
      <c r="E149" s="54"/>
      <c r="F149" s="55"/>
      <c r="G149" s="55"/>
      <c r="H149" s="55"/>
      <c r="I149" s="55"/>
      <c r="J149" s="26"/>
      <c r="K149" s="1"/>
      <c r="L149" s="1"/>
      <c r="M149" s="56"/>
      <c r="N149" s="7"/>
      <c r="O149" s="26"/>
      <c r="P149" s="26"/>
      <c r="Q149" s="59"/>
      <c r="R149" s="59"/>
      <c r="S149" s="60"/>
      <c r="T149" s="61"/>
      <c r="U149" s="61"/>
      <c r="V149" s="61"/>
      <c r="W149" s="61"/>
      <c r="X149" s="61"/>
      <c r="Y149" s="57"/>
      <c r="Z149" s="58"/>
      <c r="AA149" s="27"/>
      <c r="AB149" s="27"/>
      <c r="AC149" s="28"/>
      <c r="AD149" s="28"/>
      <c r="AE149" s="29"/>
      <c r="AF149" s="24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21.75" customHeight="1">
      <c r="A150" s="20"/>
      <c r="B150" s="20"/>
      <c r="C150" s="25"/>
      <c r="D150" s="21"/>
      <c r="E150" s="21"/>
      <c r="F150" s="21"/>
      <c r="G150" s="22"/>
      <c r="H150" s="22"/>
      <c r="I150" s="22"/>
      <c r="J150" s="22"/>
      <c r="K150" s="22"/>
      <c r="L150" s="22"/>
      <c r="M150" s="22"/>
      <c r="N150" s="7"/>
      <c r="O150" s="26"/>
      <c r="P150" s="26"/>
      <c r="Q150" s="59"/>
      <c r="R150" s="59"/>
      <c r="S150" s="60"/>
      <c r="T150" s="61"/>
      <c r="U150" s="61"/>
      <c r="V150" s="61"/>
      <c r="W150" s="61"/>
      <c r="X150" s="61"/>
      <c r="Y150" s="57"/>
      <c r="Z150" s="58"/>
      <c r="AA150" s="27"/>
      <c r="AB150" s="27"/>
      <c r="AC150" s="28"/>
      <c r="AD150" s="28"/>
      <c r="AE150" s="29"/>
      <c r="AF150" s="24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21.75" customHeight="1">
      <c r="A151" s="20"/>
      <c r="B151" s="20"/>
      <c r="C151" s="53"/>
      <c r="D151" s="7"/>
      <c r="E151" s="242"/>
      <c r="F151" s="242"/>
      <c r="G151" s="242"/>
      <c r="H151" s="242"/>
      <c r="I151" s="242"/>
      <c r="J151" s="243"/>
      <c r="K151" s="243"/>
      <c r="L151" s="243"/>
      <c r="M151" s="56"/>
      <c r="N151" s="7"/>
      <c r="O151" s="26"/>
      <c r="P151" s="26"/>
      <c r="Q151" s="59"/>
      <c r="R151" s="59"/>
      <c r="S151" s="60"/>
      <c r="T151" s="61"/>
      <c r="U151" s="61"/>
      <c r="V151" s="61"/>
      <c r="W151" s="61"/>
      <c r="X151" s="61"/>
      <c r="Y151" s="57"/>
      <c r="Z151" s="58"/>
      <c r="AA151" s="27"/>
      <c r="AB151" s="27"/>
      <c r="AC151" s="28"/>
      <c r="AD151" s="28"/>
      <c r="AE151" s="29"/>
      <c r="AF151" s="24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21.75" customHeight="1">
      <c r="A152" s="20"/>
      <c r="B152" s="20"/>
      <c r="C152" s="53"/>
      <c r="D152" s="7"/>
      <c r="E152" s="242"/>
      <c r="F152" s="242"/>
      <c r="G152" s="242"/>
      <c r="H152" s="242"/>
      <c r="I152" s="242"/>
      <c r="J152" s="243"/>
      <c r="K152" s="243"/>
      <c r="L152" s="243"/>
      <c r="M152" s="56"/>
      <c r="N152" s="7"/>
      <c r="O152" s="26"/>
      <c r="P152" s="26"/>
      <c r="Q152" s="59"/>
      <c r="R152" s="59"/>
      <c r="S152" s="60"/>
      <c r="T152" s="61"/>
      <c r="U152" s="61"/>
      <c r="V152" s="61"/>
      <c r="W152" s="61"/>
      <c r="X152" s="61"/>
      <c r="Y152" s="57"/>
      <c r="Z152" s="58"/>
      <c r="AA152" s="27"/>
      <c r="AB152" s="27"/>
      <c r="AC152" s="28"/>
      <c r="AD152" s="28"/>
      <c r="AE152" s="29"/>
      <c r="AF152" s="24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21.75" customHeight="1">
      <c r="A153" s="20"/>
      <c r="B153" s="20"/>
      <c r="C153" s="53"/>
      <c r="D153" s="7"/>
      <c r="E153" s="242"/>
      <c r="F153" s="242"/>
      <c r="G153" s="242"/>
      <c r="H153" s="242"/>
      <c r="I153" s="242"/>
      <c r="J153" s="243"/>
      <c r="K153" s="243"/>
      <c r="L153" s="243"/>
      <c r="M153" s="56"/>
      <c r="N153" s="7"/>
      <c r="O153" s="26"/>
      <c r="P153" s="26"/>
      <c r="Q153" s="59"/>
      <c r="R153" s="59"/>
      <c r="S153" s="60"/>
      <c r="T153" s="61"/>
      <c r="U153" s="61"/>
      <c r="V153" s="61"/>
      <c r="W153" s="61"/>
      <c r="X153" s="61"/>
      <c r="Y153" s="57"/>
      <c r="Z153" s="58"/>
      <c r="AA153" s="27"/>
      <c r="AB153" s="27"/>
      <c r="AC153" s="28"/>
      <c r="AD153" s="28"/>
      <c r="AE153" s="29"/>
      <c r="AF153" s="24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21.75" customHeight="1">
      <c r="A154" s="20"/>
      <c r="B154" s="20"/>
      <c r="C154" s="53"/>
      <c r="D154" s="7"/>
      <c r="E154" s="242"/>
      <c r="F154" s="242"/>
      <c r="G154" s="242"/>
      <c r="H154" s="242"/>
      <c r="I154" s="242"/>
      <c r="J154" s="243"/>
      <c r="K154" s="243"/>
      <c r="L154" s="243"/>
      <c r="M154" s="56"/>
      <c r="N154" s="7"/>
      <c r="O154" s="26"/>
      <c r="P154" s="26"/>
      <c r="Q154" s="59"/>
      <c r="R154" s="59"/>
      <c r="S154" s="60"/>
      <c r="T154" s="61"/>
      <c r="U154" s="61"/>
      <c r="V154" s="61"/>
      <c r="W154" s="61"/>
      <c r="X154" s="61"/>
      <c r="Y154" s="57"/>
      <c r="Z154" s="58"/>
      <c r="AA154" s="27"/>
      <c r="AB154" s="27"/>
      <c r="AC154" s="28"/>
      <c r="AD154" s="28"/>
      <c r="AE154" s="29"/>
      <c r="AF154" s="24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ht="21.75" customHeight="1">
      <c r="A155" s="20"/>
      <c r="B155" s="20"/>
      <c r="C155" s="53"/>
      <c r="D155" s="7"/>
      <c r="E155" s="242"/>
      <c r="F155" s="242"/>
      <c r="G155" s="242"/>
      <c r="H155" s="242"/>
      <c r="I155" s="242"/>
      <c r="J155" s="243"/>
      <c r="K155" s="243"/>
      <c r="L155" s="243"/>
      <c r="M155" s="56"/>
      <c r="N155" s="7"/>
      <c r="O155" s="26"/>
      <c r="P155" s="26"/>
      <c r="Q155" s="59"/>
      <c r="R155" s="59"/>
      <c r="S155" s="60"/>
      <c r="T155" s="61"/>
      <c r="U155" s="61"/>
      <c r="V155" s="61"/>
      <c r="W155" s="61"/>
      <c r="X155" s="61"/>
      <c r="Y155" s="57"/>
      <c r="Z155" s="58"/>
      <c r="AA155" s="27"/>
      <c r="AB155" s="27"/>
      <c r="AC155" s="28"/>
      <c r="AD155" s="28"/>
      <c r="AE155" s="29"/>
      <c r="AF155" s="24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ht="21.75" customHeight="1">
      <c r="A156" s="20"/>
      <c r="B156" s="20"/>
      <c r="C156" s="53"/>
      <c r="D156" s="7"/>
      <c r="E156" s="54"/>
      <c r="F156" s="55"/>
      <c r="G156" s="55"/>
      <c r="H156" s="55"/>
      <c r="I156" s="55"/>
      <c r="J156" s="26"/>
      <c r="K156" s="1"/>
      <c r="L156" s="1"/>
      <c r="M156" s="56"/>
      <c r="N156" s="7"/>
      <c r="O156" s="26"/>
      <c r="P156" s="26"/>
      <c r="Q156" s="59"/>
      <c r="R156" s="59"/>
      <c r="S156" s="60"/>
      <c r="T156" s="61"/>
      <c r="U156" s="61"/>
      <c r="V156" s="61"/>
      <c r="W156" s="61"/>
      <c r="X156" s="61"/>
      <c r="Y156" s="57"/>
      <c r="Z156" s="58"/>
      <c r="AA156" s="27"/>
      <c r="AB156" s="27"/>
      <c r="AC156" s="28"/>
      <c r="AD156" s="28"/>
      <c r="AE156" s="29"/>
      <c r="AF156" s="24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ht="21.75" customHeight="1">
      <c r="A157" s="20"/>
      <c r="B157" s="20"/>
      <c r="C157" s="25"/>
      <c r="D157" s="21"/>
      <c r="E157" s="21"/>
      <c r="F157" s="21"/>
      <c r="G157" s="22"/>
      <c r="H157" s="22"/>
      <c r="I157" s="22"/>
      <c r="J157" s="22"/>
      <c r="K157" s="22"/>
      <c r="L157" s="22"/>
      <c r="M157" s="22"/>
      <c r="N157" s="7"/>
      <c r="O157" s="26"/>
      <c r="P157" s="26"/>
      <c r="Q157" s="59"/>
      <c r="R157" s="59"/>
      <c r="S157" s="60"/>
      <c r="T157" s="61"/>
      <c r="U157" s="61"/>
      <c r="V157" s="61"/>
      <c r="W157" s="61"/>
      <c r="X157" s="61"/>
      <c r="Y157" s="57"/>
      <c r="Z157" s="58"/>
      <c r="AA157" s="27"/>
      <c r="AB157" s="27"/>
      <c r="AC157" s="28"/>
      <c r="AD157" s="28"/>
      <c r="AE157" s="29"/>
      <c r="AF157" s="24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ht="21.75" customHeight="1">
      <c r="A158" s="20"/>
      <c r="B158" s="20"/>
      <c r="C158" s="25"/>
      <c r="D158" s="21"/>
      <c r="E158" s="21"/>
      <c r="F158" s="21"/>
      <c r="G158" s="22"/>
      <c r="H158" s="22"/>
      <c r="I158" s="22"/>
      <c r="J158" s="22"/>
      <c r="K158" s="22"/>
      <c r="L158" s="22"/>
      <c r="M158" s="22"/>
      <c r="N158" s="7"/>
      <c r="O158" s="26"/>
      <c r="P158" s="26"/>
      <c r="Q158" s="59"/>
      <c r="R158" s="59"/>
      <c r="S158" s="60"/>
      <c r="T158" s="61"/>
      <c r="U158" s="61"/>
      <c r="V158" s="61"/>
      <c r="W158" s="61"/>
      <c r="X158" s="61"/>
      <c r="Y158" s="57"/>
      <c r="Z158" s="58"/>
      <c r="AA158" s="27"/>
      <c r="AB158" s="27"/>
      <c r="AC158" s="28"/>
      <c r="AD158" s="28"/>
      <c r="AE158" s="29"/>
      <c r="AF158" s="24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ht="21.75" customHeight="1">
      <c r="A159" s="20"/>
      <c r="B159" s="20"/>
      <c r="C159" s="53"/>
      <c r="D159" s="7"/>
      <c r="E159" s="242"/>
      <c r="F159" s="242"/>
      <c r="G159" s="242"/>
      <c r="H159" s="242"/>
      <c r="I159" s="242"/>
      <c r="J159" s="243"/>
      <c r="K159" s="243"/>
      <c r="L159" s="243"/>
      <c r="M159" s="56"/>
      <c r="N159" s="7"/>
      <c r="O159" s="26"/>
      <c r="P159" s="26"/>
      <c r="Q159" s="59"/>
      <c r="R159" s="59"/>
      <c r="S159" s="60"/>
      <c r="T159" s="61"/>
      <c r="U159" s="61"/>
      <c r="V159" s="61"/>
      <c r="W159" s="61"/>
      <c r="X159" s="61"/>
      <c r="Y159" s="57"/>
      <c r="Z159" s="58"/>
      <c r="AA159" s="27"/>
      <c r="AB159" s="27"/>
      <c r="AC159" s="28"/>
      <c r="AD159" s="28"/>
      <c r="AE159" s="29"/>
      <c r="AF159" s="24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ht="21.75" customHeight="1">
      <c r="A160" s="20"/>
      <c r="B160" s="20"/>
      <c r="C160" s="53"/>
      <c r="D160" s="7"/>
      <c r="E160" s="242"/>
      <c r="F160" s="242"/>
      <c r="G160" s="242"/>
      <c r="H160" s="242"/>
      <c r="I160" s="242"/>
      <c r="J160" s="243"/>
      <c r="K160" s="243"/>
      <c r="L160" s="243"/>
      <c r="M160" s="56"/>
      <c r="N160" s="7"/>
      <c r="O160" s="26"/>
      <c r="P160" s="26"/>
      <c r="Q160" s="59"/>
      <c r="R160" s="59"/>
      <c r="S160" s="60"/>
      <c r="T160" s="61"/>
      <c r="U160" s="61"/>
      <c r="V160" s="61"/>
      <c r="W160" s="61"/>
      <c r="X160" s="61"/>
      <c r="Y160" s="57"/>
      <c r="Z160" s="58"/>
      <c r="AA160" s="27"/>
      <c r="AB160" s="27"/>
      <c r="AC160" s="28"/>
      <c r="AD160" s="28"/>
      <c r="AE160" s="29"/>
      <c r="AF160" s="24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ht="21.75" customHeight="1">
      <c r="A161" s="20"/>
      <c r="B161" s="20"/>
      <c r="C161" s="53"/>
      <c r="D161" s="7"/>
      <c r="E161" s="242"/>
      <c r="F161" s="242"/>
      <c r="G161" s="242"/>
      <c r="H161" s="242"/>
      <c r="I161" s="242"/>
      <c r="J161" s="243"/>
      <c r="K161" s="243"/>
      <c r="L161" s="243"/>
      <c r="M161" s="56"/>
      <c r="N161" s="7"/>
      <c r="O161" s="26"/>
      <c r="P161" s="26"/>
      <c r="Q161" s="59"/>
      <c r="R161" s="59"/>
      <c r="S161" s="60"/>
      <c r="T161" s="61"/>
      <c r="U161" s="61"/>
      <c r="V161" s="61"/>
      <c r="W161" s="61"/>
      <c r="X161" s="61"/>
      <c r="Y161" s="57"/>
      <c r="Z161" s="58"/>
      <c r="AA161" s="27"/>
      <c r="AB161" s="27"/>
      <c r="AC161" s="28"/>
      <c r="AD161" s="28"/>
      <c r="AE161" s="29"/>
      <c r="AF161" s="24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43" ht="21.75" customHeight="1">
      <c r="A162" s="20"/>
      <c r="B162" s="20"/>
      <c r="C162" s="53"/>
      <c r="D162" s="7"/>
      <c r="E162" s="242"/>
      <c r="F162" s="245"/>
      <c r="G162" s="245"/>
      <c r="H162" s="245"/>
      <c r="I162" s="245"/>
      <c r="J162" s="243"/>
      <c r="K162" s="246"/>
      <c r="L162" s="246"/>
      <c r="M162" s="56"/>
      <c r="N162" s="7"/>
      <c r="O162" s="26"/>
      <c r="P162" s="26"/>
      <c r="Q162" s="59"/>
      <c r="R162" s="59"/>
      <c r="S162" s="60"/>
      <c r="T162" s="61"/>
      <c r="U162" s="61"/>
      <c r="V162" s="61"/>
      <c r="W162" s="61"/>
      <c r="X162" s="61"/>
      <c r="Y162" s="57"/>
      <c r="Z162" s="58"/>
      <c r="AA162" s="27"/>
      <c r="AB162" s="27"/>
      <c r="AC162" s="28"/>
      <c r="AD162" s="28"/>
      <c r="AE162" s="29"/>
      <c r="AF162" s="24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ht="21.75" customHeight="1">
      <c r="A163" s="20"/>
      <c r="B163" s="20"/>
      <c r="C163" s="53"/>
      <c r="D163" s="7"/>
      <c r="E163" s="242"/>
      <c r="F163" s="245"/>
      <c r="G163" s="245"/>
      <c r="H163" s="245"/>
      <c r="I163" s="245"/>
      <c r="J163" s="243"/>
      <c r="K163" s="246"/>
      <c r="L163" s="246"/>
      <c r="M163" s="56"/>
      <c r="N163" s="7"/>
      <c r="O163" s="26"/>
      <c r="P163" s="26"/>
      <c r="Q163" s="59"/>
      <c r="R163" s="59"/>
      <c r="S163" s="60"/>
      <c r="T163" s="61"/>
      <c r="U163" s="61"/>
      <c r="V163" s="61"/>
      <c r="W163" s="61"/>
      <c r="X163" s="61"/>
      <c r="Y163" s="57"/>
      <c r="Z163" s="58"/>
      <c r="AA163" s="27"/>
      <c r="AB163" s="27"/>
      <c r="AC163" s="28"/>
      <c r="AD163" s="28"/>
      <c r="AE163" s="29"/>
      <c r="AF163" s="24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43" ht="21.75" customHeight="1">
      <c r="A164" s="20"/>
      <c r="B164" s="20"/>
      <c r="C164" s="53"/>
      <c r="D164" s="7"/>
      <c r="E164" s="242"/>
      <c r="F164" s="245"/>
      <c r="G164" s="245"/>
      <c r="H164" s="245"/>
      <c r="I164" s="245"/>
      <c r="J164" s="243"/>
      <c r="K164" s="246"/>
      <c r="L164" s="246"/>
      <c r="M164" s="56"/>
      <c r="N164" s="7"/>
      <c r="O164" s="26"/>
      <c r="P164" s="26"/>
      <c r="Q164" s="59"/>
      <c r="R164" s="59"/>
      <c r="S164" s="60"/>
      <c r="T164" s="61"/>
      <c r="U164" s="61"/>
      <c r="V164" s="61"/>
      <c r="W164" s="61"/>
      <c r="X164" s="61"/>
      <c r="Y164" s="57"/>
      <c r="Z164" s="58"/>
      <c r="AA164" s="27"/>
      <c r="AB164" s="27"/>
      <c r="AC164" s="28"/>
      <c r="AD164" s="28"/>
      <c r="AE164" s="29"/>
      <c r="AF164" s="24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ht="21.75" customHeight="1">
      <c r="A165" s="20"/>
      <c r="B165" s="20"/>
      <c r="C165" s="53"/>
      <c r="D165" s="7"/>
      <c r="E165" s="54"/>
      <c r="F165" s="55"/>
      <c r="G165" s="55"/>
      <c r="H165" s="55"/>
      <c r="I165" s="55"/>
      <c r="J165" s="26"/>
      <c r="K165" s="1"/>
      <c r="L165" s="1"/>
      <c r="M165" s="56"/>
      <c r="N165" s="7"/>
      <c r="O165" s="26"/>
      <c r="P165" s="26"/>
      <c r="Q165" s="59"/>
      <c r="R165" s="59"/>
      <c r="S165" s="60"/>
      <c r="T165" s="61"/>
      <c r="U165" s="61"/>
      <c r="V165" s="61"/>
      <c r="W165" s="61"/>
      <c r="X165" s="61"/>
      <c r="Y165" s="57"/>
      <c r="Z165" s="58"/>
      <c r="AA165" s="27"/>
      <c r="AB165" s="27"/>
      <c r="AC165" s="28"/>
      <c r="AD165" s="28"/>
      <c r="AE165" s="29"/>
      <c r="AF165" s="24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ht="21.75" customHeight="1">
      <c r="A166" s="20"/>
      <c r="B166" s="20"/>
      <c r="C166" s="25"/>
      <c r="D166" s="21"/>
      <c r="E166" s="21"/>
      <c r="F166" s="21"/>
      <c r="G166" s="22"/>
      <c r="H166" s="22"/>
      <c r="I166" s="22"/>
      <c r="J166" s="22"/>
      <c r="K166" s="22"/>
      <c r="L166" s="22"/>
      <c r="M166" s="22"/>
      <c r="N166" s="7"/>
      <c r="O166" s="26"/>
      <c r="P166" s="26"/>
      <c r="Q166" s="59"/>
      <c r="R166" s="59"/>
      <c r="S166" s="60"/>
      <c r="T166" s="61"/>
      <c r="U166" s="61"/>
      <c r="V166" s="61"/>
      <c r="W166" s="61"/>
      <c r="X166" s="61"/>
      <c r="Y166" s="57"/>
      <c r="Z166" s="58"/>
      <c r="AA166" s="27"/>
      <c r="AB166" s="27"/>
      <c r="AC166" s="28"/>
      <c r="AD166" s="28"/>
      <c r="AE166" s="29"/>
      <c r="AF166" s="24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ht="21.75" customHeight="1">
      <c r="A167" s="20"/>
      <c r="B167" s="20"/>
      <c r="C167" s="53"/>
      <c r="D167" s="7"/>
      <c r="E167" s="242"/>
      <c r="F167" s="242"/>
      <c r="G167" s="242"/>
      <c r="H167" s="242"/>
      <c r="I167" s="242"/>
      <c r="J167" s="243"/>
      <c r="K167" s="243"/>
      <c r="L167" s="243"/>
      <c r="M167" s="56"/>
      <c r="N167" s="7"/>
      <c r="O167" s="26"/>
      <c r="P167" s="26"/>
      <c r="Q167" s="59"/>
      <c r="R167" s="59"/>
      <c r="S167" s="60"/>
      <c r="T167" s="61"/>
      <c r="U167" s="61"/>
      <c r="V167" s="61"/>
      <c r="W167" s="61"/>
      <c r="X167" s="61"/>
      <c r="Y167" s="57"/>
      <c r="Z167" s="58"/>
      <c r="AA167" s="27"/>
      <c r="AB167" s="27"/>
      <c r="AC167" s="28"/>
      <c r="AD167" s="28"/>
      <c r="AE167" s="29"/>
      <c r="AF167" s="24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43" ht="21.75" customHeight="1">
      <c r="A168" s="20"/>
      <c r="B168" s="20"/>
      <c r="C168" s="53"/>
      <c r="D168" s="7"/>
      <c r="E168" s="242"/>
      <c r="F168" s="242"/>
      <c r="G168" s="242"/>
      <c r="H168" s="242"/>
      <c r="I168" s="242"/>
      <c r="J168" s="243"/>
      <c r="K168" s="243"/>
      <c r="L168" s="243"/>
      <c r="M168" s="56"/>
      <c r="N168" s="7"/>
      <c r="O168" s="26"/>
      <c r="P168" s="26"/>
      <c r="Q168" s="59"/>
      <c r="R168" s="59"/>
      <c r="S168" s="60"/>
      <c r="T168" s="61"/>
      <c r="U168" s="61"/>
      <c r="V168" s="61"/>
      <c r="W168" s="61"/>
      <c r="X168" s="61"/>
      <c r="Y168" s="57"/>
      <c r="Z168" s="58"/>
      <c r="AA168" s="27"/>
      <c r="AB168" s="27"/>
      <c r="AC168" s="28"/>
      <c r="AD168" s="28"/>
      <c r="AE168" s="29"/>
      <c r="AF168" s="24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ht="21.75" customHeight="1">
      <c r="A169" s="20"/>
      <c r="B169" s="20"/>
      <c r="C169" s="53"/>
      <c r="D169" s="7"/>
      <c r="E169" s="242"/>
      <c r="F169" s="242"/>
      <c r="G169" s="242"/>
      <c r="H169" s="242"/>
      <c r="I169" s="242"/>
      <c r="J169" s="243"/>
      <c r="K169" s="243"/>
      <c r="L169" s="243"/>
      <c r="M169" s="56"/>
      <c r="N169" s="7"/>
      <c r="O169" s="26"/>
      <c r="P169" s="26"/>
      <c r="Q169" s="59"/>
      <c r="R169" s="59"/>
      <c r="S169" s="60"/>
      <c r="T169" s="61"/>
      <c r="U169" s="61"/>
      <c r="V169" s="61"/>
      <c r="W169" s="61"/>
      <c r="X169" s="61"/>
      <c r="Y169" s="57"/>
      <c r="Z169" s="58"/>
      <c r="AA169" s="27"/>
      <c r="AB169" s="27"/>
      <c r="AC169" s="28"/>
      <c r="AD169" s="28"/>
      <c r="AE169" s="29"/>
      <c r="AF169" s="24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43" ht="21.75" customHeight="1">
      <c r="A170" s="20"/>
      <c r="B170" s="20"/>
      <c r="C170" s="53"/>
      <c r="D170" s="7"/>
      <c r="E170" s="242"/>
      <c r="F170" s="245"/>
      <c r="G170" s="245"/>
      <c r="H170" s="245"/>
      <c r="I170" s="245"/>
      <c r="J170" s="243"/>
      <c r="K170" s="246"/>
      <c r="L170" s="246"/>
      <c r="M170" s="56"/>
      <c r="N170" s="7"/>
      <c r="O170" s="26"/>
      <c r="P170" s="26"/>
      <c r="Q170" s="59"/>
      <c r="R170" s="59"/>
      <c r="S170" s="60"/>
      <c r="T170" s="61"/>
      <c r="U170" s="61"/>
      <c r="V170" s="61"/>
      <c r="W170" s="61"/>
      <c r="X170" s="61"/>
      <c r="Y170" s="57"/>
      <c r="Z170" s="58"/>
      <c r="AA170" s="27"/>
      <c r="AB170" s="27"/>
      <c r="AC170" s="28"/>
      <c r="AD170" s="28"/>
      <c r="AE170" s="29"/>
      <c r="AF170" s="24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43" ht="21.75" customHeight="1">
      <c r="A171" s="20"/>
      <c r="B171" s="20"/>
      <c r="C171" s="53"/>
      <c r="D171" s="7"/>
      <c r="E171" s="242"/>
      <c r="F171" s="245"/>
      <c r="G171" s="245"/>
      <c r="H171" s="245"/>
      <c r="I171" s="245"/>
      <c r="J171" s="243"/>
      <c r="K171" s="246"/>
      <c r="L171" s="246"/>
      <c r="M171" s="56"/>
      <c r="N171" s="7"/>
      <c r="O171" s="26"/>
      <c r="P171" s="26"/>
      <c r="Q171" s="59"/>
      <c r="R171" s="59"/>
      <c r="S171" s="60"/>
      <c r="T171" s="61"/>
      <c r="U171" s="61"/>
      <c r="V171" s="61"/>
      <c r="W171" s="61"/>
      <c r="X171" s="61"/>
      <c r="Y171" s="57"/>
      <c r="Z171" s="58"/>
      <c r="AA171" s="27"/>
      <c r="AB171" s="27"/>
      <c r="AC171" s="28"/>
      <c r="AD171" s="28"/>
      <c r="AE171" s="29"/>
      <c r="AF171" s="24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43" ht="21.75" customHeight="1">
      <c r="A172" s="20"/>
      <c r="B172" s="20"/>
      <c r="C172" s="53"/>
      <c r="D172" s="7"/>
      <c r="E172" s="242"/>
      <c r="F172" s="245"/>
      <c r="G172" s="245"/>
      <c r="H172" s="245"/>
      <c r="I172" s="245"/>
      <c r="J172" s="243"/>
      <c r="K172" s="246"/>
      <c r="L172" s="246"/>
      <c r="M172" s="56"/>
      <c r="N172" s="7"/>
      <c r="O172" s="26"/>
      <c r="P172" s="26"/>
      <c r="Q172" s="59"/>
      <c r="R172" s="59"/>
      <c r="S172" s="60"/>
      <c r="T172" s="61"/>
      <c r="U172" s="61"/>
      <c r="V172" s="61"/>
      <c r="W172" s="61"/>
      <c r="X172" s="61"/>
      <c r="Y172" s="57"/>
      <c r="Z172" s="58"/>
      <c r="AA172" s="27"/>
      <c r="AB172" s="27"/>
      <c r="AC172" s="28"/>
      <c r="AD172" s="28"/>
      <c r="AE172" s="29"/>
      <c r="AF172" s="24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1:43" ht="21.75" customHeight="1">
      <c r="A173" s="20"/>
      <c r="B173" s="20"/>
      <c r="C173" s="53"/>
      <c r="D173" s="7"/>
      <c r="E173" s="242"/>
      <c r="F173" s="245"/>
      <c r="G173" s="245"/>
      <c r="H173" s="245"/>
      <c r="I173" s="245"/>
      <c r="J173" s="243"/>
      <c r="K173" s="246"/>
      <c r="L173" s="246"/>
      <c r="M173" s="56"/>
      <c r="N173" s="7"/>
      <c r="O173" s="26"/>
      <c r="P173" s="26"/>
      <c r="Q173" s="59"/>
      <c r="R173" s="59"/>
      <c r="S173" s="60"/>
      <c r="T173" s="61"/>
      <c r="U173" s="61"/>
      <c r="V173" s="61"/>
      <c r="W173" s="61"/>
      <c r="X173" s="61"/>
      <c r="Y173" s="57"/>
      <c r="Z173" s="58"/>
      <c r="AA173" s="27"/>
      <c r="AB173" s="27"/>
      <c r="AC173" s="28"/>
      <c r="AD173" s="28"/>
      <c r="AE173" s="29"/>
      <c r="AF173" s="24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43" ht="21.75" customHeight="1">
      <c r="A174" s="20"/>
      <c r="B174" s="20"/>
      <c r="C174" s="53"/>
      <c r="D174" s="7"/>
      <c r="E174" s="242"/>
      <c r="F174" s="245"/>
      <c r="G174" s="245"/>
      <c r="H174" s="245"/>
      <c r="I174" s="245"/>
      <c r="J174" s="243"/>
      <c r="K174" s="246"/>
      <c r="L174" s="246"/>
      <c r="M174" s="56"/>
      <c r="N174" s="7"/>
      <c r="O174" s="26"/>
      <c r="P174" s="26"/>
      <c r="Q174" s="59"/>
      <c r="R174" s="59"/>
      <c r="S174" s="60"/>
      <c r="T174" s="61"/>
      <c r="U174" s="61"/>
      <c r="V174" s="61"/>
      <c r="W174" s="61"/>
      <c r="X174" s="61"/>
      <c r="Y174" s="57"/>
      <c r="Z174" s="58"/>
      <c r="AA174" s="27"/>
      <c r="AB174" s="27"/>
      <c r="AC174" s="28"/>
      <c r="AD174" s="28"/>
      <c r="AE174" s="29"/>
      <c r="AF174" s="24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43" ht="21.75" customHeight="1">
      <c r="A175" s="20"/>
      <c r="B175" s="20"/>
      <c r="C175" s="25"/>
      <c r="D175" s="21"/>
      <c r="E175" s="21"/>
      <c r="F175" s="21"/>
      <c r="G175" s="22"/>
      <c r="H175" s="22"/>
      <c r="I175" s="22"/>
      <c r="J175" s="22"/>
      <c r="K175" s="22"/>
      <c r="L175" s="22"/>
      <c r="M175" s="22"/>
      <c r="N175" s="7"/>
      <c r="O175" s="26"/>
      <c r="P175" s="26"/>
      <c r="Q175" s="59"/>
      <c r="R175" s="59"/>
      <c r="S175" s="60"/>
      <c r="T175" s="61"/>
      <c r="U175" s="61"/>
      <c r="V175" s="61"/>
      <c r="W175" s="61"/>
      <c r="X175" s="61"/>
      <c r="Y175" s="57"/>
      <c r="Z175" s="58"/>
      <c r="AA175" s="27"/>
      <c r="AB175" s="27"/>
      <c r="AC175" s="28"/>
      <c r="AD175" s="28"/>
      <c r="AE175" s="29"/>
      <c r="AF175" s="24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3" ht="21.75" customHeight="1">
      <c r="A176" s="20"/>
      <c r="B176" s="20"/>
      <c r="C176" s="25"/>
      <c r="D176" s="21"/>
      <c r="E176" s="21"/>
      <c r="F176" s="21"/>
      <c r="G176" s="22"/>
      <c r="H176" s="22"/>
      <c r="I176" s="22"/>
      <c r="J176" s="22"/>
      <c r="K176" s="22"/>
      <c r="L176" s="22"/>
      <c r="M176" s="22"/>
      <c r="N176" s="7"/>
      <c r="O176" s="26"/>
      <c r="P176" s="26"/>
      <c r="Q176" s="59"/>
      <c r="R176" s="59"/>
      <c r="S176" s="60"/>
      <c r="T176" s="61"/>
      <c r="U176" s="61"/>
      <c r="V176" s="61"/>
      <c r="W176" s="61"/>
      <c r="X176" s="61"/>
      <c r="Y176" s="57"/>
      <c r="Z176" s="58"/>
      <c r="AA176" s="27"/>
      <c r="AB176" s="27"/>
      <c r="AC176" s="28"/>
      <c r="AD176" s="28"/>
      <c r="AE176" s="29"/>
      <c r="AF176" s="24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1:43" ht="21.75" customHeight="1">
      <c r="A177" s="20"/>
      <c r="B177" s="20"/>
      <c r="C177" s="53"/>
      <c r="D177" s="7"/>
      <c r="E177" s="242"/>
      <c r="F177" s="223"/>
      <c r="G177" s="223"/>
      <c r="H177" s="223"/>
      <c r="I177" s="223"/>
      <c r="J177" s="244"/>
      <c r="K177" s="223"/>
      <c r="L177" s="223"/>
      <c r="M177" s="56"/>
      <c r="N177" s="7"/>
      <c r="O177" s="26"/>
      <c r="P177" s="26"/>
      <c r="Q177" s="59"/>
      <c r="R177" s="59"/>
      <c r="S177" s="60"/>
      <c r="T177" s="61"/>
      <c r="U177" s="61"/>
      <c r="V177" s="61"/>
      <c r="W177" s="61"/>
      <c r="X177" s="61"/>
      <c r="Y177" s="57"/>
      <c r="Z177" s="58"/>
      <c r="AA177" s="27"/>
      <c r="AB177" s="27"/>
      <c r="AC177" s="28"/>
      <c r="AD177" s="28"/>
      <c r="AE177" s="29"/>
      <c r="AF177" s="24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ht="21.75" customHeight="1">
      <c r="A178" s="20"/>
      <c r="B178" s="20"/>
      <c r="C178" s="53"/>
      <c r="D178" s="7"/>
      <c r="E178" s="242"/>
      <c r="F178" s="242"/>
      <c r="G178" s="242"/>
      <c r="H178" s="242"/>
      <c r="I178" s="242"/>
      <c r="J178" s="243"/>
      <c r="K178" s="243"/>
      <c r="L178" s="243"/>
      <c r="M178" s="56"/>
      <c r="N178" s="7"/>
      <c r="O178" s="26"/>
      <c r="P178" s="26"/>
      <c r="Q178" s="59"/>
      <c r="R178" s="59"/>
      <c r="S178" s="60"/>
      <c r="T178" s="61"/>
      <c r="U178" s="61"/>
      <c r="V178" s="61"/>
      <c r="W178" s="61"/>
      <c r="X178" s="61"/>
      <c r="Y178" s="57"/>
      <c r="Z178" s="58"/>
      <c r="AA178" s="27"/>
      <c r="AB178" s="27"/>
      <c r="AC178" s="28"/>
      <c r="AD178" s="28"/>
      <c r="AE178" s="29"/>
      <c r="AF178" s="24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ht="21.75" customHeight="1">
      <c r="A179" s="20"/>
      <c r="B179" s="20"/>
      <c r="C179" s="53"/>
      <c r="D179" s="7"/>
      <c r="E179" s="242"/>
      <c r="F179" s="242"/>
      <c r="G179" s="242"/>
      <c r="H179" s="242"/>
      <c r="I179" s="242"/>
      <c r="J179" s="243"/>
      <c r="K179" s="243"/>
      <c r="L179" s="243"/>
      <c r="M179" s="56"/>
      <c r="N179" s="7"/>
      <c r="O179" s="26"/>
      <c r="P179" s="26"/>
      <c r="Q179" s="59"/>
      <c r="R179" s="59"/>
      <c r="S179" s="60"/>
      <c r="T179" s="61"/>
      <c r="U179" s="61"/>
      <c r="V179" s="61"/>
      <c r="W179" s="61"/>
      <c r="X179" s="61"/>
      <c r="Y179" s="57"/>
      <c r="Z179" s="58"/>
      <c r="AA179" s="27"/>
      <c r="AB179" s="27"/>
      <c r="AC179" s="28"/>
      <c r="AD179" s="28"/>
      <c r="AE179" s="29"/>
      <c r="AF179" s="24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ht="21.75" customHeight="1">
      <c r="A180" s="20"/>
      <c r="B180" s="20"/>
      <c r="C180" s="53"/>
      <c r="D180" s="7"/>
      <c r="E180" s="242"/>
      <c r="F180" s="245"/>
      <c r="G180" s="245"/>
      <c r="H180" s="245"/>
      <c r="I180" s="245"/>
      <c r="J180" s="243"/>
      <c r="K180" s="246"/>
      <c r="L180" s="246"/>
      <c r="M180" s="56"/>
      <c r="N180" s="7"/>
      <c r="O180" s="26"/>
      <c r="P180" s="26"/>
      <c r="Q180" s="59"/>
      <c r="R180" s="59"/>
      <c r="S180" s="60"/>
      <c r="T180" s="61"/>
      <c r="U180" s="61"/>
      <c r="V180" s="61"/>
      <c r="W180" s="61"/>
      <c r="X180" s="61"/>
      <c r="Y180" s="57"/>
      <c r="Z180" s="58"/>
      <c r="AA180" s="27"/>
      <c r="AB180" s="27"/>
      <c r="AC180" s="28"/>
      <c r="AD180" s="28"/>
      <c r="AE180" s="29"/>
      <c r="AF180" s="24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ht="21.75" customHeight="1">
      <c r="A181" s="20"/>
      <c r="B181" s="20"/>
      <c r="C181" s="53"/>
      <c r="D181" s="7"/>
      <c r="E181" s="242"/>
      <c r="F181" s="245"/>
      <c r="G181" s="245"/>
      <c r="H181" s="245"/>
      <c r="I181" s="245"/>
      <c r="J181" s="243"/>
      <c r="K181" s="246"/>
      <c r="L181" s="246"/>
      <c r="M181" s="56"/>
      <c r="N181" s="7"/>
      <c r="O181" s="26"/>
      <c r="P181" s="26"/>
      <c r="Q181" s="59"/>
      <c r="R181" s="59"/>
      <c r="S181" s="60"/>
      <c r="T181" s="61"/>
      <c r="U181" s="61"/>
      <c r="V181" s="61"/>
      <c r="W181" s="61"/>
      <c r="X181" s="61"/>
      <c r="Y181" s="57"/>
      <c r="Z181" s="58"/>
      <c r="AA181" s="27"/>
      <c r="AB181" s="27"/>
      <c r="AC181" s="28"/>
      <c r="AD181" s="28"/>
      <c r="AE181" s="29"/>
      <c r="AF181" s="24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ht="21.75" customHeight="1">
      <c r="A182" s="20"/>
      <c r="B182" s="20"/>
      <c r="C182" s="53"/>
      <c r="D182" s="7"/>
      <c r="E182" s="54"/>
      <c r="F182" s="54"/>
      <c r="G182" s="54"/>
      <c r="H182" s="54"/>
      <c r="I182" s="54"/>
      <c r="J182" s="26"/>
      <c r="K182" s="26"/>
      <c r="L182" s="26"/>
      <c r="M182" s="56"/>
      <c r="N182" s="7"/>
      <c r="O182" s="26"/>
      <c r="P182" s="26"/>
      <c r="Q182" s="59"/>
      <c r="R182" s="59"/>
      <c r="S182" s="60"/>
      <c r="T182" s="61"/>
      <c r="U182" s="61"/>
      <c r="V182" s="61"/>
      <c r="W182" s="61"/>
      <c r="X182" s="61"/>
      <c r="Y182" s="57"/>
      <c r="Z182" s="58"/>
      <c r="AA182" s="27"/>
      <c r="AB182" s="27"/>
      <c r="AC182" s="28"/>
      <c r="AD182" s="28"/>
      <c r="AE182" s="29"/>
      <c r="AF182" s="24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ht="21.75" customHeight="1">
      <c r="A183" s="20"/>
      <c r="B183" s="20"/>
      <c r="C183" s="25"/>
      <c r="D183" s="21"/>
      <c r="E183" s="21"/>
      <c r="F183" s="21"/>
      <c r="G183" s="22"/>
      <c r="H183" s="22"/>
      <c r="I183" s="22"/>
      <c r="J183" s="22"/>
      <c r="K183" s="22"/>
      <c r="L183" s="22"/>
      <c r="M183" s="22"/>
      <c r="N183" s="7"/>
      <c r="O183" s="26"/>
      <c r="P183" s="26"/>
      <c r="Q183" s="59"/>
      <c r="R183" s="59"/>
      <c r="S183" s="60"/>
      <c r="T183" s="61"/>
      <c r="U183" s="61"/>
      <c r="V183" s="61"/>
      <c r="W183" s="61"/>
      <c r="X183" s="61"/>
      <c r="Y183" s="57"/>
      <c r="Z183" s="58"/>
      <c r="AA183" s="27"/>
      <c r="AB183" s="27"/>
      <c r="AC183" s="28"/>
      <c r="AD183" s="28"/>
      <c r="AE183" s="29"/>
      <c r="AF183" s="24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ht="21.75" customHeight="1">
      <c r="A184" s="20"/>
      <c r="B184" s="20"/>
      <c r="C184" s="53"/>
      <c r="D184" s="7"/>
      <c r="E184" s="242"/>
      <c r="F184" s="242"/>
      <c r="G184" s="242"/>
      <c r="H184" s="242"/>
      <c r="I184" s="242"/>
      <c r="J184" s="243"/>
      <c r="K184" s="243"/>
      <c r="L184" s="243"/>
      <c r="M184" s="56"/>
      <c r="N184" s="7"/>
      <c r="O184" s="26"/>
      <c r="P184" s="26"/>
      <c r="Q184" s="59"/>
      <c r="R184" s="59"/>
      <c r="S184" s="60"/>
      <c r="T184" s="61"/>
      <c r="U184" s="61"/>
      <c r="V184" s="61"/>
      <c r="W184" s="61"/>
      <c r="X184" s="61"/>
      <c r="Y184" s="57"/>
      <c r="Z184" s="58"/>
      <c r="AA184" s="27"/>
      <c r="AB184" s="27"/>
      <c r="AC184" s="28"/>
      <c r="AD184" s="28"/>
      <c r="AE184" s="29"/>
      <c r="AF184" s="24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ht="21.75" customHeight="1">
      <c r="A185" s="20"/>
      <c r="B185" s="20"/>
      <c r="C185" s="53"/>
      <c r="D185" s="7"/>
      <c r="E185" s="242"/>
      <c r="F185" s="223"/>
      <c r="G185" s="223"/>
      <c r="H185" s="223"/>
      <c r="I185" s="223"/>
      <c r="J185" s="244"/>
      <c r="K185" s="223"/>
      <c r="L185" s="223"/>
      <c r="M185" s="56"/>
      <c r="N185" s="7"/>
      <c r="O185" s="26"/>
      <c r="P185" s="26"/>
      <c r="Q185" s="59"/>
      <c r="R185" s="59"/>
      <c r="S185" s="60"/>
      <c r="T185" s="61"/>
      <c r="U185" s="61"/>
      <c r="V185" s="61"/>
      <c r="W185" s="61"/>
      <c r="X185" s="61"/>
      <c r="Y185" s="57"/>
      <c r="Z185" s="58"/>
      <c r="AA185" s="27"/>
      <c r="AB185" s="27"/>
      <c r="AC185" s="28"/>
      <c r="AD185" s="28"/>
      <c r="AE185" s="29"/>
      <c r="AF185" s="24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ht="21.75" customHeight="1">
      <c r="A186" s="20"/>
      <c r="B186" s="20"/>
      <c r="C186" s="53"/>
      <c r="D186" s="7"/>
      <c r="E186" s="242"/>
      <c r="F186" s="223"/>
      <c r="G186" s="223"/>
      <c r="H186" s="223"/>
      <c r="I186" s="223"/>
      <c r="J186" s="244"/>
      <c r="K186" s="223"/>
      <c r="L186" s="223"/>
      <c r="M186" s="56"/>
      <c r="N186" s="7"/>
      <c r="O186" s="26"/>
      <c r="P186" s="26"/>
      <c r="Q186" s="59"/>
      <c r="R186" s="59"/>
      <c r="S186" s="60"/>
      <c r="T186" s="61"/>
      <c r="U186" s="61"/>
      <c r="V186" s="61"/>
      <c r="W186" s="61"/>
      <c r="X186" s="61"/>
      <c r="Y186" s="57"/>
      <c r="Z186" s="58"/>
      <c r="AA186" s="27"/>
      <c r="AB186" s="27"/>
      <c r="AC186" s="28"/>
      <c r="AD186" s="28"/>
      <c r="AE186" s="29"/>
      <c r="AF186" s="24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ht="21.75" customHeight="1">
      <c r="A187" s="20"/>
      <c r="B187" s="20"/>
      <c r="C187" s="53"/>
      <c r="D187" s="7"/>
      <c r="E187" s="242"/>
      <c r="F187" s="223"/>
      <c r="G187" s="223"/>
      <c r="H187" s="223"/>
      <c r="I187" s="223"/>
      <c r="J187" s="244"/>
      <c r="K187" s="223"/>
      <c r="L187" s="223"/>
      <c r="M187" s="56"/>
      <c r="N187" s="7"/>
      <c r="O187" s="26"/>
      <c r="P187" s="26"/>
      <c r="Q187" s="59"/>
      <c r="R187" s="59"/>
      <c r="S187" s="60"/>
      <c r="T187" s="61"/>
      <c r="U187" s="61"/>
      <c r="V187" s="61"/>
      <c r="W187" s="61"/>
      <c r="X187" s="61"/>
      <c r="Y187" s="57"/>
      <c r="Z187" s="58"/>
      <c r="AA187" s="27"/>
      <c r="AB187" s="27"/>
      <c r="AC187" s="28"/>
      <c r="AD187" s="28"/>
      <c r="AE187" s="29"/>
      <c r="AF187" s="24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ht="21.75" customHeight="1">
      <c r="A188" s="20"/>
      <c r="B188" s="20"/>
      <c r="C188" s="53"/>
      <c r="D188" s="7"/>
      <c r="E188" s="242"/>
      <c r="F188" s="223"/>
      <c r="G188" s="223"/>
      <c r="H188" s="223"/>
      <c r="I188" s="223"/>
      <c r="J188" s="244"/>
      <c r="K188" s="223"/>
      <c r="L188" s="223"/>
      <c r="M188" s="56"/>
      <c r="N188" s="7"/>
      <c r="O188" s="26"/>
      <c r="P188" s="26"/>
      <c r="Q188" s="59"/>
      <c r="R188" s="59"/>
      <c r="S188" s="60"/>
      <c r="T188" s="61"/>
      <c r="U188" s="61"/>
      <c r="V188" s="61"/>
      <c r="W188" s="61"/>
      <c r="X188" s="61"/>
      <c r="Y188" s="57"/>
      <c r="Z188" s="58"/>
      <c r="AA188" s="27"/>
      <c r="AB188" s="27"/>
      <c r="AC188" s="28"/>
      <c r="AD188" s="28"/>
      <c r="AE188" s="29"/>
      <c r="AF188" s="24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ht="21.75" customHeight="1">
      <c r="A189" s="20"/>
      <c r="B189" s="20"/>
      <c r="C189" s="53"/>
      <c r="D189" s="7"/>
      <c r="E189" s="54"/>
      <c r="F189" s="55"/>
      <c r="G189" s="55"/>
      <c r="H189" s="55"/>
      <c r="I189" s="55"/>
      <c r="J189" s="26"/>
      <c r="K189" s="1"/>
      <c r="L189" s="1"/>
      <c r="M189" s="56"/>
      <c r="N189" s="7"/>
      <c r="O189" s="26"/>
      <c r="P189" s="26"/>
      <c r="Q189" s="59"/>
      <c r="R189" s="59"/>
      <c r="S189" s="60"/>
      <c r="T189" s="61"/>
      <c r="U189" s="61"/>
      <c r="V189" s="61"/>
      <c r="W189" s="61"/>
      <c r="X189" s="61"/>
      <c r="Y189" s="57"/>
      <c r="Z189" s="58"/>
      <c r="AA189" s="27"/>
      <c r="AB189" s="27"/>
      <c r="AC189" s="28"/>
      <c r="AD189" s="28"/>
      <c r="AE189" s="29"/>
      <c r="AF189" s="24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ht="21.75" customHeight="1">
      <c r="A190" s="20"/>
      <c r="B190" s="20"/>
      <c r="C190" s="25"/>
      <c r="D190" s="21"/>
      <c r="E190" s="21"/>
      <c r="F190" s="21"/>
      <c r="G190" s="22"/>
      <c r="H190" s="22"/>
      <c r="I190" s="22"/>
      <c r="J190" s="22"/>
      <c r="K190" s="22"/>
      <c r="L190" s="22"/>
      <c r="M190" s="22"/>
      <c r="N190" s="7"/>
      <c r="O190" s="26"/>
      <c r="P190" s="26"/>
      <c r="Q190" s="59"/>
      <c r="R190" s="59"/>
      <c r="S190" s="60"/>
      <c r="T190" s="61"/>
      <c r="U190" s="61"/>
      <c r="V190" s="61"/>
      <c r="W190" s="61"/>
      <c r="X190" s="61"/>
      <c r="Y190" s="57"/>
      <c r="Z190" s="58"/>
      <c r="AA190" s="27"/>
      <c r="AB190" s="27"/>
      <c r="AC190" s="28"/>
      <c r="AD190" s="28"/>
      <c r="AE190" s="29"/>
      <c r="AF190" s="24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ht="21.75" customHeight="1">
      <c r="A191" s="20"/>
      <c r="B191" s="20"/>
      <c r="C191" s="53"/>
      <c r="D191" s="7"/>
      <c r="E191" s="242"/>
      <c r="F191" s="242"/>
      <c r="G191" s="242"/>
      <c r="H191" s="242"/>
      <c r="I191" s="242"/>
      <c r="J191" s="243"/>
      <c r="K191" s="243"/>
      <c r="L191" s="243"/>
      <c r="M191" s="56"/>
      <c r="N191" s="7"/>
      <c r="O191" s="26"/>
      <c r="P191" s="26"/>
      <c r="Q191" s="59"/>
      <c r="R191" s="59"/>
      <c r="S191" s="60"/>
      <c r="T191" s="61"/>
      <c r="U191" s="61"/>
      <c r="V191" s="61"/>
      <c r="W191" s="61"/>
      <c r="X191" s="61"/>
      <c r="Y191" s="57"/>
      <c r="Z191" s="58"/>
      <c r="AA191" s="27"/>
      <c r="AB191" s="27"/>
      <c r="AC191" s="28"/>
      <c r="AD191" s="28"/>
      <c r="AE191" s="29"/>
      <c r="AF191" s="24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ht="21.75" customHeight="1">
      <c r="A192" s="20"/>
      <c r="B192" s="20"/>
      <c r="C192" s="53"/>
      <c r="D192" s="7"/>
      <c r="E192" s="242"/>
      <c r="F192" s="242"/>
      <c r="G192" s="242"/>
      <c r="H192" s="242"/>
      <c r="I192" s="242"/>
      <c r="J192" s="243"/>
      <c r="K192" s="243"/>
      <c r="L192" s="243"/>
      <c r="M192" s="56"/>
      <c r="N192" s="7"/>
      <c r="O192" s="26"/>
      <c r="P192" s="26"/>
      <c r="Q192" s="59"/>
      <c r="R192" s="59"/>
      <c r="S192" s="60"/>
      <c r="T192" s="61"/>
      <c r="U192" s="61"/>
      <c r="V192" s="61"/>
      <c r="W192" s="61"/>
      <c r="X192" s="61"/>
      <c r="Y192" s="57"/>
      <c r="Z192" s="58"/>
      <c r="AA192" s="27"/>
      <c r="AB192" s="27"/>
      <c r="AC192" s="28"/>
      <c r="AD192" s="28"/>
      <c r="AE192" s="29"/>
      <c r="AF192" s="24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ht="21.75" customHeight="1">
      <c r="A193" s="20"/>
      <c r="B193" s="20"/>
      <c r="C193" s="53"/>
      <c r="D193" s="7"/>
      <c r="E193" s="242"/>
      <c r="F193" s="242"/>
      <c r="G193" s="242"/>
      <c r="H193" s="242"/>
      <c r="I193" s="242"/>
      <c r="J193" s="243"/>
      <c r="K193" s="243"/>
      <c r="L193" s="243"/>
      <c r="M193" s="56"/>
      <c r="N193" s="7"/>
      <c r="O193" s="26"/>
      <c r="P193" s="26"/>
      <c r="Q193" s="59"/>
      <c r="R193" s="59"/>
      <c r="S193" s="60"/>
      <c r="T193" s="61"/>
      <c r="U193" s="61"/>
      <c r="V193" s="61"/>
      <c r="W193" s="61"/>
      <c r="X193" s="61"/>
      <c r="Y193" s="57"/>
      <c r="Z193" s="58"/>
      <c r="AA193" s="27"/>
      <c r="AB193" s="27"/>
      <c r="AC193" s="28"/>
      <c r="AD193" s="28"/>
      <c r="AE193" s="29"/>
      <c r="AF193" s="24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ht="21.75" customHeight="1">
      <c r="A194" s="20"/>
      <c r="B194" s="20"/>
      <c r="C194" s="53"/>
      <c r="D194" s="7"/>
      <c r="E194" s="242"/>
      <c r="F194" s="245"/>
      <c r="G194" s="245"/>
      <c r="H194" s="245"/>
      <c r="I194" s="245"/>
      <c r="J194" s="243"/>
      <c r="K194" s="246"/>
      <c r="L194" s="246"/>
      <c r="M194" s="56"/>
      <c r="N194" s="7"/>
      <c r="O194" s="26"/>
      <c r="P194" s="26"/>
      <c r="Q194" s="59"/>
      <c r="R194" s="59"/>
      <c r="S194" s="60"/>
      <c r="T194" s="61"/>
      <c r="U194" s="61"/>
      <c r="V194" s="61"/>
      <c r="W194" s="61"/>
      <c r="X194" s="61"/>
      <c r="Y194" s="57"/>
      <c r="Z194" s="58"/>
      <c r="AA194" s="27"/>
      <c r="AB194" s="27"/>
      <c r="AC194" s="28"/>
      <c r="AD194" s="28"/>
      <c r="AE194" s="29"/>
      <c r="AF194" s="24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ht="21.75" customHeight="1">
      <c r="A195" s="20"/>
      <c r="B195" s="20"/>
      <c r="C195" s="53"/>
      <c r="D195" s="7"/>
      <c r="E195" s="242"/>
      <c r="F195" s="245"/>
      <c r="G195" s="245"/>
      <c r="H195" s="245"/>
      <c r="I195" s="245"/>
      <c r="J195" s="243"/>
      <c r="K195" s="246"/>
      <c r="L195" s="246"/>
      <c r="M195" s="56"/>
      <c r="N195" s="7"/>
      <c r="O195" s="26"/>
      <c r="P195" s="26"/>
      <c r="Q195" s="59"/>
      <c r="R195" s="59"/>
      <c r="S195" s="60"/>
      <c r="T195" s="61"/>
      <c r="U195" s="61"/>
      <c r="V195" s="61"/>
      <c r="W195" s="61"/>
      <c r="X195" s="61"/>
      <c r="Y195" s="57"/>
      <c r="Z195" s="58"/>
      <c r="AA195" s="27"/>
      <c r="AB195" s="27"/>
      <c r="AC195" s="28"/>
      <c r="AD195" s="28"/>
      <c r="AE195" s="29"/>
      <c r="AF195" s="24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ht="21.75" customHeight="1">
      <c r="A196" s="20"/>
      <c r="B196" s="20"/>
      <c r="C196" s="53"/>
      <c r="D196" s="7"/>
      <c r="E196" s="242"/>
      <c r="F196" s="245"/>
      <c r="G196" s="245"/>
      <c r="H196" s="245"/>
      <c r="I196" s="245"/>
      <c r="J196" s="243"/>
      <c r="K196" s="246"/>
      <c r="L196" s="246"/>
      <c r="M196" s="56"/>
      <c r="N196" s="7"/>
      <c r="O196" s="26"/>
      <c r="P196" s="26"/>
      <c r="Q196" s="59"/>
      <c r="R196" s="59"/>
      <c r="S196" s="60"/>
      <c r="T196" s="61"/>
      <c r="U196" s="61"/>
      <c r="V196" s="61"/>
      <c r="W196" s="61"/>
      <c r="X196" s="61"/>
      <c r="Y196" s="57"/>
      <c r="Z196" s="58"/>
      <c r="AA196" s="27"/>
      <c r="AB196" s="27"/>
      <c r="AC196" s="28"/>
      <c r="AD196" s="28"/>
      <c r="AE196" s="29"/>
      <c r="AF196" s="24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ht="21.75" customHeight="1">
      <c r="A197" s="20"/>
      <c r="B197" s="20"/>
      <c r="C197" s="53"/>
      <c r="D197" s="7"/>
      <c r="E197" s="54"/>
      <c r="F197" s="55"/>
      <c r="G197" s="55"/>
      <c r="H197" s="55"/>
      <c r="I197" s="55"/>
      <c r="J197" s="26"/>
      <c r="K197" s="1"/>
      <c r="L197" s="1"/>
      <c r="M197" s="56"/>
      <c r="N197" s="7"/>
      <c r="O197" s="26"/>
      <c r="P197" s="26"/>
      <c r="Q197" s="59"/>
      <c r="R197" s="59"/>
      <c r="S197" s="60"/>
      <c r="T197" s="61"/>
      <c r="U197" s="61"/>
      <c r="V197" s="61"/>
      <c r="W197" s="61"/>
      <c r="X197" s="61"/>
      <c r="Y197" s="57"/>
      <c r="Z197" s="58"/>
      <c r="AA197" s="27"/>
      <c r="AB197" s="27"/>
      <c r="AC197" s="28"/>
      <c r="AD197" s="28"/>
      <c r="AE197" s="29"/>
      <c r="AF197" s="24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ht="21.75" customHeight="1">
      <c r="A198" s="20"/>
      <c r="B198" s="20"/>
      <c r="C198" s="25"/>
      <c r="D198" s="21"/>
      <c r="E198" s="21"/>
      <c r="F198" s="21"/>
      <c r="G198" s="22"/>
      <c r="H198" s="22"/>
      <c r="I198" s="22"/>
      <c r="J198" s="22"/>
      <c r="K198" s="22"/>
      <c r="L198" s="22"/>
      <c r="M198" s="22"/>
      <c r="N198" s="7"/>
      <c r="O198" s="26"/>
      <c r="P198" s="26"/>
      <c r="Q198" s="59"/>
      <c r="R198" s="59"/>
      <c r="S198" s="60"/>
      <c r="T198" s="61"/>
      <c r="U198" s="61"/>
      <c r="V198" s="61"/>
      <c r="W198" s="61"/>
      <c r="X198" s="61"/>
      <c r="Y198" s="57"/>
      <c r="Z198" s="58"/>
      <c r="AA198" s="27"/>
      <c r="AB198" s="27"/>
      <c r="AC198" s="28"/>
      <c r="AD198" s="28"/>
      <c r="AE198" s="29"/>
      <c r="AF198" s="24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ht="21.75" customHeight="1">
      <c r="A199" s="20"/>
      <c r="B199" s="20"/>
      <c r="C199" s="53"/>
      <c r="D199" s="7"/>
      <c r="E199" s="242"/>
      <c r="F199" s="242"/>
      <c r="G199" s="242"/>
      <c r="H199" s="242"/>
      <c r="I199" s="242"/>
      <c r="J199" s="243"/>
      <c r="K199" s="243"/>
      <c r="L199" s="243"/>
      <c r="M199" s="56"/>
      <c r="N199" s="7"/>
      <c r="O199" s="26"/>
      <c r="P199" s="26"/>
      <c r="Q199" s="59"/>
      <c r="R199" s="59"/>
      <c r="S199" s="60"/>
      <c r="T199" s="61"/>
      <c r="U199" s="61"/>
      <c r="V199" s="61"/>
      <c r="W199" s="61"/>
      <c r="X199" s="61"/>
      <c r="Y199" s="57"/>
      <c r="Z199" s="58"/>
      <c r="AA199" s="27"/>
      <c r="AB199" s="27"/>
      <c r="AC199" s="28"/>
      <c r="AD199" s="28"/>
      <c r="AE199" s="29"/>
      <c r="AF199" s="24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ht="21.75" customHeight="1">
      <c r="A200" s="20"/>
      <c r="B200" s="20"/>
      <c r="C200" s="53"/>
      <c r="D200" s="7"/>
      <c r="E200" s="242"/>
      <c r="F200" s="242"/>
      <c r="G200" s="242"/>
      <c r="H200" s="242"/>
      <c r="I200" s="242"/>
      <c r="J200" s="243"/>
      <c r="K200" s="243"/>
      <c r="L200" s="243"/>
      <c r="M200" s="56"/>
      <c r="N200" s="7"/>
      <c r="O200" s="26"/>
      <c r="P200" s="26"/>
      <c r="Q200" s="59"/>
      <c r="R200" s="59"/>
      <c r="S200" s="60"/>
      <c r="T200" s="61"/>
      <c r="U200" s="61"/>
      <c r="V200" s="61"/>
      <c r="W200" s="61"/>
      <c r="X200" s="61"/>
      <c r="Y200" s="57"/>
      <c r="Z200" s="58"/>
      <c r="AA200" s="27"/>
      <c r="AB200" s="27"/>
      <c r="AC200" s="28"/>
      <c r="AD200" s="28"/>
      <c r="AE200" s="29"/>
      <c r="AF200" s="24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ht="21.75" customHeight="1">
      <c r="A201" s="20"/>
      <c r="B201" s="20"/>
      <c r="C201" s="53"/>
      <c r="D201" s="7"/>
      <c r="E201" s="242"/>
      <c r="F201" s="242"/>
      <c r="G201" s="242"/>
      <c r="H201" s="242"/>
      <c r="I201" s="242"/>
      <c r="J201" s="243"/>
      <c r="K201" s="243"/>
      <c r="L201" s="243"/>
      <c r="M201" s="56"/>
      <c r="N201" s="7"/>
      <c r="O201" s="26"/>
      <c r="P201" s="26"/>
      <c r="Q201" s="59"/>
      <c r="R201" s="59"/>
      <c r="S201" s="60"/>
      <c r="T201" s="61"/>
      <c r="U201" s="61"/>
      <c r="V201" s="61"/>
      <c r="W201" s="61"/>
      <c r="X201" s="61"/>
      <c r="Y201" s="57"/>
      <c r="Z201" s="58"/>
      <c r="AA201" s="27"/>
      <c r="AB201" s="27"/>
      <c r="AC201" s="28"/>
      <c r="AD201" s="28"/>
      <c r="AE201" s="29"/>
      <c r="AF201" s="24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ht="21.75" customHeight="1">
      <c r="A202" s="20"/>
      <c r="B202" s="20"/>
      <c r="C202" s="53"/>
      <c r="D202" s="7"/>
      <c r="E202" s="242"/>
      <c r="F202" s="245"/>
      <c r="G202" s="245"/>
      <c r="H202" s="245"/>
      <c r="I202" s="245"/>
      <c r="J202" s="243"/>
      <c r="K202" s="246"/>
      <c r="L202" s="246"/>
      <c r="M202" s="56"/>
      <c r="N202" s="7"/>
      <c r="O202" s="26"/>
      <c r="P202" s="26"/>
      <c r="Q202" s="59"/>
      <c r="R202" s="59"/>
      <c r="S202" s="60"/>
      <c r="T202" s="61"/>
      <c r="U202" s="61"/>
      <c r="V202" s="61"/>
      <c r="W202" s="61"/>
      <c r="X202" s="61"/>
      <c r="Y202" s="57"/>
      <c r="Z202" s="58"/>
      <c r="AA202" s="27"/>
      <c r="AB202" s="27"/>
      <c r="AC202" s="28"/>
      <c r="AD202" s="28"/>
      <c r="AE202" s="29"/>
      <c r="AF202" s="24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ht="21.75" customHeight="1">
      <c r="A203" s="20"/>
      <c r="B203" s="20"/>
      <c r="C203" s="53"/>
      <c r="D203" s="7"/>
      <c r="E203" s="242"/>
      <c r="F203" s="245"/>
      <c r="G203" s="245"/>
      <c r="H203" s="245"/>
      <c r="I203" s="245"/>
      <c r="J203" s="243"/>
      <c r="K203" s="246"/>
      <c r="L203" s="246"/>
      <c r="M203" s="56"/>
      <c r="N203" s="7"/>
      <c r="O203" s="26"/>
      <c r="P203" s="26"/>
      <c r="Q203" s="59"/>
      <c r="R203" s="59"/>
      <c r="S203" s="60"/>
      <c r="T203" s="61"/>
      <c r="U203" s="61"/>
      <c r="V203" s="61"/>
      <c r="W203" s="61"/>
      <c r="X203" s="61"/>
      <c r="Y203" s="57"/>
      <c r="Z203" s="58"/>
      <c r="AA203" s="27"/>
      <c r="AB203" s="27"/>
      <c r="AC203" s="28"/>
      <c r="AD203" s="28"/>
      <c r="AE203" s="29"/>
      <c r="AF203" s="24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ht="21.75" customHeight="1">
      <c r="A204" s="20"/>
      <c r="B204" s="20"/>
      <c r="C204" s="25"/>
      <c r="D204" s="7"/>
      <c r="E204" s="242"/>
      <c r="F204" s="242"/>
      <c r="G204" s="242"/>
      <c r="H204" s="242"/>
      <c r="I204" s="242"/>
      <c r="J204" s="243"/>
      <c r="K204" s="243"/>
      <c r="L204" s="243"/>
      <c r="M204" s="56"/>
      <c r="N204" s="7"/>
      <c r="O204" s="26"/>
      <c r="P204" s="26"/>
      <c r="Q204" s="59"/>
      <c r="R204" s="59"/>
      <c r="S204" s="60"/>
      <c r="T204" s="61"/>
      <c r="U204" s="61"/>
      <c r="V204" s="61"/>
      <c r="W204" s="61"/>
      <c r="X204" s="61"/>
      <c r="Y204" s="57"/>
      <c r="Z204" s="58"/>
      <c r="AA204" s="27"/>
      <c r="AB204" s="27"/>
      <c r="AC204" s="28"/>
      <c r="AD204" s="28"/>
      <c r="AE204" s="29"/>
      <c r="AF204" s="24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ht="21.75" customHeight="1">
      <c r="A205" s="20"/>
      <c r="B205" s="20"/>
      <c r="C205" s="25"/>
      <c r="D205" s="7"/>
      <c r="E205" s="54"/>
      <c r="F205" s="54"/>
      <c r="G205" s="54"/>
      <c r="H205" s="54"/>
      <c r="I205" s="54"/>
      <c r="J205" s="26"/>
      <c r="K205" s="26"/>
      <c r="L205" s="26"/>
      <c r="M205" s="56"/>
      <c r="N205" s="7"/>
      <c r="O205" s="26"/>
      <c r="P205" s="26"/>
      <c r="Q205" s="59"/>
      <c r="R205" s="59"/>
      <c r="S205" s="60"/>
      <c r="T205" s="61"/>
      <c r="U205" s="61"/>
      <c r="V205" s="61"/>
      <c r="W205" s="61"/>
      <c r="X205" s="61"/>
      <c r="Y205" s="57"/>
      <c r="Z205" s="58"/>
      <c r="AA205" s="27"/>
      <c r="AB205" s="27"/>
      <c r="AC205" s="28"/>
      <c r="AD205" s="28"/>
      <c r="AE205" s="29"/>
      <c r="AF205" s="24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ht="21.75" customHeight="1">
      <c r="A206" s="20"/>
      <c r="B206" s="20"/>
      <c r="C206" s="53"/>
      <c r="D206" s="7"/>
      <c r="E206" s="242"/>
      <c r="F206" s="242"/>
      <c r="G206" s="242"/>
      <c r="H206" s="242"/>
      <c r="I206" s="242"/>
      <c r="J206" s="243"/>
      <c r="K206" s="243"/>
      <c r="L206" s="243"/>
      <c r="M206" s="56"/>
      <c r="N206" s="7"/>
      <c r="O206" s="26"/>
      <c r="P206" s="26"/>
      <c r="Q206" s="59"/>
      <c r="R206" s="59"/>
      <c r="S206" s="60"/>
      <c r="T206" s="61"/>
      <c r="U206" s="61"/>
      <c r="V206" s="61"/>
      <c r="W206" s="61"/>
      <c r="X206" s="61"/>
      <c r="Y206" s="57"/>
      <c r="Z206" s="58"/>
      <c r="AA206" s="27"/>
      <c r="AB206" s="27"/>
      <c r="AC206" s="28"/>
      <c r="AD206" s="28"/>
      <c r="AE206" s="29"/>
      <c r="AF206" s="24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ht="21.75" customHeight="1">
      <c r="A207" s="20"/>
      <c r="B207" s="20"/>
      <c r="C207" s="53"/>
      <c r="D207" s="7"/>
      <c r="E207" s="242"/>
      <c r="F207" s="242"/>
      <c r="G207" s="242"/>
      <c r="H207" s="242"/>
      <c r="I207" s="242"/>
      <c r="J207" s="243"/>
      <c r="K207" s="243"/>
      <c r="L207" s="243"/>
      <c r="M207" s="56"/>
      <c r="N207" s="7"/>
      <c r="O207" s="26"/>
      <c r="P207" s="26"/>
      <c r="Q207" s="59"/>
      <c r="R207" s="59"/>
      <c r="S207" s="60"/>
      <c r="T207" s="61"/>
      <c r="U207" s="61"/>
      <c r="V207" s="61"/>
      <c r="W207" s="61"/>
      <c r="X207" s="61"/>
      <c r="Y207" s="57"/>
      <c r="Z207" s="58"/>
      <c r="AA207" s="27"/>
      <c r="AB207" s="27"/>
      <c r="AC207" s="28"/>
      <c r="AD207" s="28"/>
      <c r="AE207" s="29"/>
      <c r="AF207" s="24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ht="21.75" customHeight="1">
      <c r="A208" s="20"/>
      <c r="B208" s="20"/>
      <c r="C208" s="53"/>
      <c r="D208" s="7"/>
      <c r="E208" s="242"/>
      <c r="F208" s="242"/>
      <c r="G208" s="242"/>
      <c r="H208" s="242"/>
      <c r="I208" s="242"/>
      <c r="J208" s="243"/>
      <c r="K208" s="243"/>
      <c r="L208" s="243"/>
      <c r="M208" s="56"/>
      <c r="N208" s="7"/>
      <c r="O208" s="26"/>
      <c r="P208" s="26"/>
      <c r="Q208" s="26"/>
      <c r="R208" s="26"/>
      <c r="S208" s="26"/>
      <c r="T208" s="7"/>
      <c r="U208" s="7"/>
      <c r="V208" s="7"/>
      <c r="W208" s="7"/>
      <c r="X208" s="7"/>
      <c r="Y208" s="27"/>
      <c r="Z208" s="27"/>
      <c r="AA208" s="27"/>
      <c r="AB208" s="27"/>
      <c r="AC208" s="28"/>
      <c r="AD208" s="28"/>
      <c r="AE208" s="29"/>
      <c r="AF208" s="24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1:43" ht="21.75" customHeight="1">
      <c r="A209" s="20"/>
      <c r="B209" s="20"/>
      <c r="C209" s="53"/>
      <c r="D209" s="7"/>
      <c r="E209" s="242"/>
      <c r="F209" s="245"/>
      <c r="G209" s="245"/>
      <c r="H209" s="245"/>
      <c r="I209" s="245"/>
      <c r="J209" s="243"/>
      <c r="K209" s="246"/>
      <c r="L209" s="246"/>
      <c r="M209" s="56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1"/>
      <c r="AD209" s="21"/>
      <c r="AE209" s="23"/>
      <c r="AF209" s="24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ht="21.75" customHeight="1">
      <c r="A210" s="20"/>
      <c r="B210" s="20"/>
      <c r="C210" s="53"/>
      <c r="D210" s="7"/>
      <c r="E210" s="54"/>
      <c r="F210" s="55"/>
      <c r="G210" s="55"/>
      <c r="H210" s="55"/>
      <c r="I210" s="55"/>
      <c r="J210" s="26"/>
      <c r="K210" s="1"/>
      <c r="L210" s="1"/>
      <c r="M210" s="56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1"/>
      <c r="AD210" s="21"/>
      <c r="AE210" s="23"/>
      <c r="AF210" s="24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ht="21.75" customHeight="1">
      <c r="A211" s="20"/>
      <c r="B211" s="20"/>
      <c r="C211" s="25"/>
      <c r="D211" s="21"/>
      <c r="E211" s="21"/>
      <c r="F211" s="21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1"/>
      <c r="AD211" s="21"/>
      <c r="AE211" s="23"/>
      <c r="AF211" s="24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ht="21.75" customHeight="1">
      <c r="A212" s="20"/>
      <c r="B212" s="20"/>
      <c r="C212" s="53"/>
      <c r="D212" s="7"/>
      <c r="E212" s="242"/>
      <c r="F212" s="242"/>
      <c r="G212" s="242"/>
      <c r="H212" s="242"/>
      <c r="I212" s="242"/>
      <c r="J212" s="243"/>
      <c r="K212" s="243"/>
      <c r="L212" s="243"/>
      <c r="M212" s="56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1"/>
      <c r="AD212" s="21"/>
      <c r="AE212" s="23"/>
      <c r="AF212" s="24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43" ht="21.75" customHeight="1">
      <c r="A213" s="20"/>
      <c r="B213" s="20"/>
      <c r="C213" s="53"/>
      <c r="D213" s="7"/>
      <c r="E213" s="242"/>
      <c r="F213" s="242"/>
      <c r="G213" s="242"/>
      <c r="H213" s="242"/>
      <c r="I213" s="242"/>
      <c r="J213" s="243"/>
      <c r="K213" s="243"/>
      <c r="L213" s="243"/>
      <c r="M213" s="56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1"/>
      <c r="AD213" s="21"/>
      <c r="AE213" s="23"/>
      <c r="AF213" s="24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1:43" ht="21.75" customHeight="1">
      <c r="A214" s="20"/>
      <c r="B214" s="20"/>
      <c r="C214" s="53"/>
      <c r="D214" s="7"/>
      <c r="E214" s="242"/>
      <c r="F214" s="242"/>
      <c r="G214" s="242"/>
      <c r="H214" s="242"/>
      <c r="I214" s="242"/>
      <c r="J214" s="243"/>
      <c r="K214" s="243"/>
      <c r="L214" s="243"/>
      <c r="M214" s="56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1"/>
      <c r="AD214" s="21"/>
      <c r="AE214" s="23"/>
      <c r="AF214" s="24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43" ht="21.75" customHeight="1">
      <c r="A215" s="20"/>
      <c r="B215" s="20"/>
      <c r="C215" s="53"/>
      <c r="D215" s="7"/>
      <c r="E215" s="242"/>
      <c r="F215" s="245"/>
      <c r="G215" s="245"/>
      <c r="H215" s="245"/>
      <c r="I215" s="245"/>
      <c r="J215" s="243"/>
      <c r="K215" s="246"/>
      <c r="L215" s="246"/>
      <c r="M215" s="56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1"/>
      <c r="AD215" s="21"/>
      <c r="AE215" s="23"/>
      <c r="AF215" s="24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ht="21.75" customHeight="1">
      <c r="A216" s="20"/>
      <c r="B216" s="20"/>
      <c r="C216" s="53"/>
      <c r="D216" s="7"/>
      <c r="E216" s="242"/>
      <c r="F216" s="245"/>
      <c r="G216" s="245"/>
      <c r="H216" s="245"/>
      <c r="I216" s="245"/>
      <c r="J216" s="243"/>
      <c r="K216" s="246"/>
      <c r="L216" s="246"/>
      <c r="M216" s="56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1"/>
      <c r="AD216" s="21"/>
      <c r="AE216" s="23"/>
      <c r="AF216" s="24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ht="21.75" customHeight="1">
      <c r="A217" s="20"/>
      <c r="B217" s="20"/>
      <c r="C217" s="53"/>
      <c r="D217" s="7"/>
      <c r="E217" s="242"/>
      <c r="F217" s="245"/>
      <c r="G217" s="245"/>
      <c r="H217" s="245"/>
      <c r="I217" s="245"/>
      <c r="J217" s="243"/>
      <c r="K217" s="246"/>
      <c r="L217" s="246"/>
      <c r="M217" s="56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1"/>
      <c r="AD217" s="21"/>
      <c r="AE217" s="23"/>
      <c r="AF217" s="24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ht="21.75" customHeight="1">
      <c r="A218" s="20"/>
      <c r="B218" s="20"/>
      <c r="C218" s="53"/>
      <c r="D218" s="7"/>
      <c r="E218" s="54"/>
      <c r="F218" s="55"/>
      <c r="G218" s="55"/>
      <c r="H218" s="55"/>
      <c r="I218" s="55"/>
      <c r="J218" s="26"/>
      <c r="K218" s="1"/>
      <c r="L218" s="1"/>
      <c r="M218" s="56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1"/>
      <c r="AD218" s="21"/>
      <c r="AE218" s="23"/>
      <c r="AF218" s="24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43" ht="21.75" customHeight="1">
      <c r="A219" s="20"/>
      <c r="B219" s="20"/>
      <c r="C219" s="25"/>
      <c r="D219" s="21"/>
      <c r="E219" s="21"/>
      <c r="F219" s="21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1"/>
      <c r="AD219" s="21"/>
      <c r="AE219" s="23"/>
      <c r="AF219" s="24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1:43" ht="21.75" customHeight="1">
      <c r="A220" s="20"/>
      <c r="B220" s="20"/>
      <c r="C220" s="53"/>
      <c r="D220" s="7"/>
      <c r="E220" s="242"/>
      <c r="F220" s="242"/>
      <c r="G220" s="242"/>
      <c r="H220" s="242"/>
      <c r="I220" s="242"/>
      <c r="J220" s="243"/>
      <c r="K220" s="243"/>
      <c r="L220" s="243"/>
      <c r="M220" s="56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1"/>
      <c r="AD220" s="21"/>
      <c r="AE220" s="23"/>
      <c r="AF220" s="24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ht="21.75" customHeight="1">
      <c r="A221" s="20"/>
      <c r="B221" s="20"/>
      <c r="C221" s="53"/>
      <c r="D221" s="7"/>
      <c r="E221" s="242"/>
      <c r="F221" s="242"/>
      <c r="G221" s="242"/>
      <c r="H221" s="242"/>
      <c r="I221" s="242"/>
      <c r="J221" s="243"/>
      <c r="K221" s="243"/>
      <c r="L221" s="243"/>
      <c r="M221" s="56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1"/>
      <c r="AD221" s="21"/>
      <c r="AE221" s="23"/>
      <c r="AF221" s="24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ht="21.75" customHeight="1">
      <c r="A222" s="20"/>
      <c r="B222" s="20"/>
      <c r="C222" s="53"/>
      <c r="D222" s="7"/>
      <c r="E222" s="242"/>
      <c r="F222" s="242"/>
      <c r="G222" s="242"/>
      <c r="H222" s="242"/>
      <c r="I222" s="242"/>
      <c r="J222" s="243"/>
      <c r="K222" s="243"/>
      <c r="L222" s="243"/>
      <c r="M222" s="56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1"/>
      <c r="AD222" s="21"/>
      <c r="AE222" s="23"/>
      <c r="AF222" s="24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 ht="21.75" customHeight="1">
      <c r="A223" s="20"/>
      <c r="B223" s="20"/>
      <c r="C223" s="53"/>
      <c r="D223" s="7"/>
      <c r="E223" s="242"/>
      <c r="F223" s="245"/>
      <c r="G223" s="245"/>
      <c r="H223" s="245"/>
      <c r="I223" s="245"/>
      <c r="J223" s="243"/>
      <c r="K223" s="246"/>
      <c r="L223" s="246"/>
      <c r="M223" s="56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1"/>
      <c r="AD223" s="21"/>
      <c r="AE223" s="23"/>
      <c r="AF223" s="24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ht="21.75" customHeight="1">
      <c r="A224" s="20"/>
      <c r="B224" s="20"/>
      <c r="C224" s="53"/>
      <c r="D224" s="7"/>
      <c r="E224" s="242"/>
      <c r="F224" s="245"/>
      <c r="G224" s="245"/>
      <c r="H224" s="245"/>
      <c r="I224" s="245"/>
      <c r="J224" s="243"/>
      <c r="K224" s="246"/>
      <c r="L224" s="246"/>
      <c r="M224" s="56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1"/>
      <c r="AD224" s="21"/>
      <c r="AE224" s="23"/>
      <c r="AF224" s="24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43" ht="21.75" customHeight="1">
      <c r="A225" s="20"/>
      <c r="B225" s="20"/>
      <c r="C225" s="53"/>
      <c r="D225" s="7"/>
      <c r="E225" s="242"/>
      <c r="F225" s="245"/>
      <c r="G225" s="245"/>
      <c r="H225" s="245"/>
      <c r="I225" s="245"/>
      <c r="J225" s="243"/>
      <c r="K225" s="246"/>
      <c r="L225" s="246"/>
      <c r="M225" s="56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1"/>
      <c r="AD225" s="21"/>
      <c r="AE225" s="23"/>
      <c r="AF225" s="24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43" ht="21.75" customHeight="1">
      <c r="A226" s="20"/>
      <c r="B226" s="20"/>
      <c r="C226" s="53"/>
      <c r="D226" s="7"/>
      <c r="E226" s="54"/>
      <c r="F226" s="54"/>
      <c r="G226" s="54"/>
      <c r="H226" s="54"/>
      <c r="I226" s="54"/>
      <c r="J226" s="26"/>
      <c r="K226" s="26"/>
      <c r="L226" s="26"/>
      <c r="M226" s="56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1"/>
      <c r="AD226" s="21"/>
      <c r="AE226" s="23"/>
      <c r="AF226" s="24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43" ht="21.75" customHeight="1">
      <c r="A227" s="20"/>
      <c r="B227" s="20"/>
      <c r="C227" s="25"/>
      <c r="D227" s="21"/>
      <c r="E227" s="21"/>
      <c r="F227" s="21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1"/>
      <c r="AD227" s="21"/>
      <c r="AE227" s="23"/>
      <c r="AF227" s="24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ht="21.75" customHeight="1">
      <c r="A228" s="30"/>
      <c r="B228" s="30"/>
      <c r="C228" s="53"/>
      <c r="D228" s="7"/>
      <c r="E228" s="242"/>
      <c r="F228" s="242"/>
      <c r="G228" s="242"/>
      <c r="H228" s="242"/>
      <c r="I228" s="242"/>
      <c r="J228" s="243"/>
      <c r="K228" s="243"/>
      <c r="L228" s="243"/>
      <c r="M228" s="56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2"/>
      <c r="AD228" s="32"/>
      <c r="AE228" s="3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43" ht="23.25">
      <c r="A229" s="38"/>
      <c r="B229" s="38"/>
      <c r="C229" s="53"/>
      <c r="D229" s="7"/>
      <c r="E229" s="242"/>
      <c r="F229" s="242"/>
      <c r="G229" s="242"/>
      <c r="H229" s="242"/>
      <c r="I229" s="242"/>
      <c r="J229" s="243"/>
      <c r="K229" s="243"/>
      <c r="L229" s="243"/>
      <c r="M229" s="56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43" ht="23.25">
      <c r="A230" s="38"/>
      <c r="B230" s="38"/>
      <c r="C230" s="53"/>
      <c r="D230" s="7"/>
      <c r="E230" s="242"/>
      <c r="F230" s="242"/>
      <c r="G230" s="242"/>
      <c r="H230" s="242"/>
      <c r="I230" s="242"/>
      <c r="J230" s="243"/>
      <c r="K230" s="243"/>
      <c r="L230" s="243"/>
      <c r="M230" s="56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1"/>
      <c r="AD230" s="42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43" ht="23.25">
      <c r="A231" s="38"/>
      <c r="B231" s="38"/>
      <c r="C231" s="53"/>
      <c r="D231" s="7"/>
      <c r="E231" s="242"/>
      <c r="F231" s="242"/>
      <c r="G231" s="242"/>
      <c r="H231" s="242"/>
      <c r="I231" s="242"/>
      <c r="J231" s="243"/>
      <c r="K231" s="243"/>
      <c r="L231" s="243"/>
      <c r="M231" s="56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1"/>
      <c r="AD231" s="42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43" ht="23.25">
      <c r="A232" s="41"/>
      <c r="B232" s="41"/>
      <c r="C232" s="53"/>
      <c r="D232" s="7"/>
      <c r="E232" s="242"/>
      <c r="F232" s="242"/>
      <c r="G232" s="242"/>
      <c r="H232" s="242"/>
      <c r="I232" s="242"/>
      <c r="J232" s="243"/>
      <c r="K232" s="243"/>
      <c r="L232" s="243"/>
      <c r="M232" s="56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1"/>
      <c r="AD232" s="42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43" ht="15">
      <c r="A233" s="41"/>
      <c r="B233" s="41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1"/>
      <c r="AD233" s="42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1:43" ht="23.25">
      <c r="A234" s="41"/>
      <c r="B234" s="41"/>
      <c r="C234" s="25"/>
      <c r="D234" s="21"/>
      <c r="E234" s="21"/>
      <c r="F234" s="21"/>
      <c r="G234" s="22"/>
      <c r="H234" s="22"/>
      <c r="I234" s="22"/>
      <c r="J234" s="22"/>
      <c r="K234" s="22"/>
      <c r="L234" s="22"/>
      <c r="M234" s="22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1"/>
      <c r="AD234" s="42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3" ht="23.25">
      <c r="A235" s="39"/>
      <c r="B235" s="39"/>
      <c r="C235" s="53"/>
      <c r="D235" s="7"/>
      <c r="E235" s="242"/>
      <c r="F235" s="242"/>
      <c r="G235" s="242"/>
      <c r="H235" s="242"/>
      <c r="I235" s="242"/>
      <c r="J235" s="243"/>
      <c r="K235" s="243"/>
      <c r="L235" s="243"/>
      <c r="M235" s="56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43" ht="23.25">
      <c r="A236" s="3"/>
      <c r="B236" s="3"/>
      <c r="C236" s="53"/>
      <c r="D236" s="7"/>
      <c r="E236" s="242"/>
      <c r="F236" s="242"/>
      <c r="G236" s="242"/>
      <c r="H236" s="242"/>
      <c r="I236" s="242"/>
      <c r="J236" s="243"/>
      <c r="K236" s="243"/>
      <c r="L236" s="243"/>
      <c r="M236" s="56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 ht="23.25">
      <c r="A237" s="3"/>
      <c r="B237" s="3"/>
      <c r="C237" s="53"/>
      <c r="D237" s="7"/>
      <c r="E237" s="242"/>
      <c r="F237" s="242"/>
      <c r="G237" s="242"/>
      <c r="H237" s="242"/>
      <c r="I237" s="242"/>
      <c r="J237" s="243"/>
      <c r="K237" s="243"/>
      <c r="L237" s="243"/>
      <c r="M237" s="56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43" ht="23.25">
      <c r="A238" s="3"/>
      <c r="B238" s="3"/>
      <c r="C238" s="53"/>
      <c r="D238" s="7"/>
      <c r="E238" s="242"/>
      <c r="F238" s="242"/>
      <c r="G238" s="242"/>
      <c r="H238" s="242"/>
      <c r="I238" s="242"/>
      <c r="J238" s="243"/>
      <c r="K238" s="243"/>
      <c r="L238" s="243"/>
      <c r="M238" s="56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1:43" ht="23.25">
      <c r="A239" s="3"/>
      <c r="B239" s="3"/>
      <c r="C239" s="53"/>
      <c r="D239" s="7"/>
      <c r="E239" s="242"/>
      <c r="F239" s="242"/>
      <c r="G239" s="242"/>
      <c r="H239" s="242"/>
      <c r="I239" s="242"/>
      <c r="J239" s="243"/>
      <c r="K239" s="243"/>
      <c r="L239" s="243"/>
      <c r="M239" s="56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43" ht="12.75">
      <c r="A240" s="3"/>
      <c r="B240" s="3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</sheetData>
  <sheetProtection/>
  <mergeCells count="381">
    <mergeCell ref="E19:I19"/>
    <mergeCell ref="J19:L19"/>
    <mergeCell ref="E20:I20"/>
    <mergeCell ref="J20:L20"/>
    <mergeCell ref="E16:I16"/>
    <mergeCell ref="J16:L16"/>
    <mergeCell ref="E17:I17"/>
    <mergeCell ref="J17:L17"/>
    <mergeCell ref="E18:I18"/>
    <mergeCell ref="J18:L18"/>
    <mergeCell ref="E24:I24"/>
    <mergeCell ref="J24:L24"/>
    <mergeCell ref="E25:I25"/>
    <mergeCell ref="J25:L25"/>
    <mergeCell ref="E21:I21"/>
    <mergeCell ref="J21:L21"/>
    <mergeCell ref="E22:I22"/>
    <mergeCell ref="J22:L22"/>
    <mergeCell ref="E23:I23"/>
    <mergeCell ref="J23:L23"/>
    <mergeCell ref="E29:I29"/>
    <mergeCell ref="J29:L29"/>
    <mergeCell ref="E30:I30"/>
    <mergeCell ref="J30:L30"/>
    <mergeCell ref="E26:I26"/>
    <mergeCell ref="J26:L26"/>
    <mergeCell ref="E27:I27"/>
    <mergeCell ref="J27:L27"/>
    <mergeCell ref="E28:I28"/>
    <mergeCell ref="J28:L28"/>
    <mergeCell ref="J38:L38"/>
    <mergeCell ref="J43:L43"/>
    <mergeCell ref="E39:I39"/>
    <mergeCell ref="J39:L39"/>
    <mergeCell ref="E40:I40"/>
    <mergeCell ref="J40:L40"/>
    <mergeCell ref="E41:I41"/>
    <mergeCell ref="J41:L41"/>
    <mergeCell ref="E42:I42"/>
    <mergeCell ref="J42:L42"/>
    <mergeCell ref="E36:I36"/>
    <mergeCell ref="J36:L36"/>
    <mergeCell ref="E37:I37"/>
    <mergeCell ref="J37:L37"/>
    <mergeCell ref="E38:I38"/>
    <mergeCell ref="J48:L48"/>
    <mergeCell ref="E44:I44"/>
    <mergeCell ref="J44:L44"/>
    <mergeCell ref="E45:I45"/>
    <mergeCell ref="J45:L45"/>
    <mergeCell ref="E43:I43"/>
    <mergeCell ref="J58:L58"/>
    <mergeCell ref="E49:I49"/>
    <mergeCell ref="J49:L49"/>
    <mergeCell ref="E50:I50"/>
    <mergeCell ref="J50:L50"/>
    <mergeCell ref="E46:I46"/>
    <mergeCell ref="J46:L46"/>
    <mergeCell ref="E47:I47"/>
    <mergeCell ref="J47:L47"/>
    <mergeCell ref="E48:I48"/>
    <mergeCell ref="J63:L63"/>
    <mergeCell ref="E59:I59"/>
    <mergeCell ref="J59:L59"/>
    <mergeCell ref="E60:I60"/>
    <mergeCell ref="J60:L60"/>
    <mergeCell ref="E56:I56"/>
    <mergeCell ref="J56:L56"/>
    <mergeCell ref="E57:I57"/>
    <mergeCell ref="J57:L57"/>
    <mergeCell ref="E58:I58"/>
    <mergeCell ref="J73:L73"/>
    <mergeCell ref="E64:I64"/>
    <mergeCell ref="J64:L64"/>
    <mergeCell ref="E65:I65"/>
    <mergeCell ref="J65:L65"/>
    <mergeCell ref="E61:I61"/>
    <mergeCell ref="J61:L61"/>
    <mergeCell ref="E62:I62"/>
    <mergeCell ref="J62:L62"/>
    <mergeCell ref="E63:I63"/>
    <mergeCell ref="J88:L88"/>
    <mergeCell ref="E74:I74"/>
    <mergeCell ref="J74:L74"/>
    <mergeCell ref="E75:I75"/>
    <mergeCell ref="J75:L75"/>
    <mergeCell ref="E71:I71"/>
    <mergeCell ref="J71:L71"/>
    <mergeCell ref="E72:I72"/>
    <mergeCell ref="J72:L72"/>
    <mergeCell ref="E73:I73"/>
    <mergeCell ref="E104:I104"/>
    <mergeCell ref="E89:I89"/>
    <mergeCell ref="J89:L89"/>
    <mergeCell ref="E90:I90"/>
    <mergeCell ref="J90:L90"/>
    <mergeCell ref="E86:I86"/>
    <mergeCell ref="J86:L86"/>
    <mergeCell ref="E87:I87"/>
    <mergeCell ref="J87:L87"/>
    <mergeCell ref="E88:I88"/>
    <mergeCell ref="J96:L96"/>
    <mergeCell ref="E97:I97"/>
    <mergeCell ref="J97:L97"/>
    <mergeCell ref="E100:I100"/>
    <mergeCell ref="J100:L100"/>
    <mergeCell ref="E98:I98"/>
    <mergeCell ref="J98:L98"/>
    <mergeCell ref="E99:I99"/>
    <mergeCell ref="J99:L99"/>
    <mergeCell ref="E136:I136"/>
    <mergeCell ref="J136:L136"/>
    <mergeCell ref="E137:I137"/>
    <mergeCell ref="J137:L137"/>
    <mergeCell ref="E134:I134"/>
    <mergeCell ref="J134:L134"/>
    <mergeCell ref="E152:I152"/>
    <mergeCell ref="J152:L152"/>
    <mergeCell ref="E153:I153"/>
    <mergeCell ref="J153:L153"/>
    <mergeCell ref="E154:I154"/>
    <mergeCell ref="J154:L154"/>
    <mergeCell ref="E167:I167"/>
    <mergeCell ref="J167:L167"/>
    <mergeCell ref="E172:I172"/>
    <mergeCell ref="J172:L172"/>
    <mergeCell ref="E171:I171"/>
    <mergeCell ref="J171:L171"/>
    <mergeCell ref="E168:I168"/>
    <mergeCell ref="J168:L168"/>
    <mergeCell ref="E173:I173"/>
    <mergeCell ref="J173:L173"/>
    <mergeCell ref="E174:I174"/>
    <mergeCell ref="J174:L174"/>
    <mergeCell ref="E180:I180"/>
    <mergeCell ref="J180:L180"/>
    <mergeCell ref="E178:I178"/>
    <mergeCell ref="J178:L178"/>
    <mergeCell ref="E179:I179"/>
    <mergeCell ref="J179:L179"/>
    <mergeCell ref="E177:I177"/>
    <mergeCell ref="J177:L177"/>
    <mergeCell ref="E184:I184"/>
    <mergeCell ref="J184:L184"/>
    <mergeCell ref="E181:I181"/>
    <mergeCell ref="J181:L181"/>
    <mergeCell ref="E188:I188"/>
    <mergeCell ref="J185:L185"/>
    <mergeCell ref="J186:L186"/>
    <mergeCell ref="J187:L187"/>
    <mergeCell ref="J188:L188"/>
    <mergeCell ref="E185:I185"/>
    <mergeCell ref="E186:I186"/>
    <mergeCell ref="E187:I187"/>
    <mergeCell ref="E194:I194"/>
    <mergeCell ref="J194:L194"/>
    <mergeCell ref="E195:I195"/>
    <mergeCell ref="J195:L195"/>
    <mergeCell ref="E191:I191"/>
    <mergeCell ref="J191:L191"/>
    <mergeCell ref="E202:I202"/>
    <mergeCell ref="J202:L202"/>
    <mergeCell ref="E203:I203"/>
    <mergeCell ref="J203:L203"/>
    <mergeCell ref="E192:I192"/>
    <mergeCell ref="J192:L192"/>
    <mergeCell ref="E196:I196"/>
    <mergeCell ref="J196:L196"/>
    <mergeCell ref="E193:I193"/>
    <mergeCell ref="J193:L193"/>
    <mergeCell ref="E199:I199"/>
    <mergeCell ref="J199:L199"/>
    <mergeCell ref="E200:I200"/>
    <mergeCell ref="J200:L200"/>
    <mergeCell ref="E206:I206"/>
    <mergeCell ref="J206:L206"/>
    <mergeCell ref="E201:I201"/>
    <mergeCell ref="J201:L201"/>
    <mergeCell ref="E204:I204"/>
    <mergeCell ref="J204:L204"/>
    <mergeCell ref="J207:L207"/>
    <mergeCell ref="E239:I239"/>
    <mergeCell ref="J239:L239"/>
    <mergeCell ref="E237:I237"/>
    <mergeCell ref="J237:L237"/>
    <mergeCell ref="E238:I238"/>
    <mergeCell ref="J238:L238"/>
    <mergeCell ref="E235:I235"/>
    <mergeCell ref="J235:L235"/>
    <mergeCell ref="E236:I236"/>
    <mergeCell ref="J236:L236"/>
    <mergeCell ref="AG3:AQ3"/>
    <mergeCell ref="E162:I162"/>
    <mergeCell ref="J162:L162"/>
    <mergeCell ref="E163:I163"/>
    <mergeCell ref="J163:L163"/>
    <mergeCell ref="T3:X3"/>
    <mergeCell ref="Q6:S6"/>
    <mergeCell ref="T6:X6"/>
    <mergeCell ref="Q3:S3"/>
    <mergeCell ref="C1:O1"/>
    <mergeCell ref="E161:I161"/>
    <mergeCell ref="J161:L161"/>
    <mergeCell ref="A14:Q14"/>
    <mergeCell ref="J159:L159"/>
    <mergeCell ref="E159:I159"/>
    <mergeCell ref="E160:I160"/>
    <mergeCell ref="J160:L160"/>
    <mergeCell ref="E155:I155"/>
    <mergeCell ref="J155:L155"/>
    <mergeCell ref="Q9:X9"/>
    <mergeCell ref="Q12:X12"/>
    <mergeCell ref="E228:I228"/>
    <mergeCell ref="J228:L228"/>
    <mergeCell ref="J208:L208"/>
    <mergeCell ref="J209:L209"/>
    <mergeCell ref="E221:I221"/>
    <mergeCell ref="J221:L221"/>
    <mergeCell ref="E207:I207"/>
    <mergeCell ref="E208:I208"/>
    <mergeCell ref="E209:I209"/>
    <mergeCell ref="E220:I220"/>
    <mergeCell ref="J220:L220"/>
    <mergeCell ref="E225:I225"/>
    <mergeCell ref="J225:L225"/>
    <mergeCell ref="E223:I223"/>
    <mergeCell ref="J223:L223"/>
    <mergeCell ref="E224:I224"/>
    <mergeCell ref="J224:L224"/>
    <mergeCell ref="E222:I222"/>
    <mergeCell ref="J222:L222"/>
    <mergeCell ref="E229:I229"/>
    <mergeCell ref="J229:L229"/>
    <mergeCell ref="E232:I232"/>
    <mergeCell ref="J232:L232"/>
    <mergeCell ref="E230:I230"/>
    <mergeCell ref="J230:L230"/>
    <mergeCell ref="E231:I231"/>
    <mergeCell ref="J231:L231"/>
    <mergeCell ref="E212:I212"/>
    <mergeCell ref="J212:L212"/>
    <mergeCell ref="E213:I213"/>
    <mergeCell ref="J213:L213"/>
    <mergeCell ref="E214:I214"/>
    <mergeCell ref="J214:L214"/>
    <mergeCell ref="E217:I217"/>
    <mergeCell ref="J217:L217"/>
    <mergeCell ref="E215:I215"/>
    <mergeCell ref="J215:L215"/>
    <mergeCell ref="E216:I216"/>
    <mergeCell ref="J216:L216"/>
    <mergeCell ref="E148:I148"/>
    <mergeCell ref="J148:L148"/>
    <mergeCell ref="E170:I170"/>
    <mergeCell ref="J170:L170"/>
    <mergeCell ref="E164:I164"/>
    <mergeCell ref="J164:L164"/>
    <mergeCell ref="E169:I169"/>
    <mergeCell ref="J169:L169"/>
    <mergeCell ref="E151:I151"/>
    <mergeCell ref="J151:L151"/>
    <mergeCell ref="E147:I147"/>
    <mergeCell ref="J147:L147"/>
    <mergeCell ref="E145:I145"/>
    <mergeCell ref="J145:L145"/>
    <mergeCell ref="E146:I146"/>
    <mergeCell ref="J146:L146"/>
    <mergeCell ref="E144:I144"/>
    <mergeCell ref="J144:L144"/>
    <mergeCell ref="E141:I141"/>
    <mergeCell ref="J141:L141"/>
    <mergeCell ref="E133:I133"/>
    <mergeCell ref="J133:L133"/>
    <mergeCell ref="E135:I135"/>
    <mergeCell ref="J135:L135"/>
    <mergeCell ref="E138:I138"/>
    <mergeCell ref="J138:L138"/>
    <mergeCell ref="E130:I130"/>
    <mergeCell ref="J130:L130"/>
    <mergeCell ref="E118:I118"/>
    <mergeCell ref="J118:L118"/>
    <mergeCell ref="E127:I127"/>
    <mergeCell ref="J127:L127"/>
    <mergeCell ref="E122:I122"/>
    <mergeCell ref="J122:L122"/>
    <mergeCell ref="E128:I128"/>
    <mergeCell ref="J128:L128"/>
    <mergeCell ref="E119:I119"/>
    <mergeCell ref="J119:L119"/>
    <mergeCell ref="E120:I120"/>
    <mergeCell ref="J120:L120"/>
    <mergeCell ref="E121:I121"/>
    <mergeCell ref="J121:L121"/>
    <mergeCell ref="E109:I109"/>
    <mergeCell ref="J109:L109"/>
    <mergeCell ref="E108:I108"/>
    <mergeCell ref="J108:L108"/>
    <mergeCell ref="E129:I129"/>
    <mergeCell ref="J129:L129"/>
    <mergeCell ref="E125:I125"/>
    <mergeCell ref="J125:L125"/>
    <mergeCell ref="E126:I126"/>
    <mergeCell ref="J126:L126"/>
    <mergeCell ref="E115:I115"/>
    <mergeCell ref="J115:L115"/>
    <mergeCell ref="E112:I112"/>
    <mergeCell ref="J112:L112"/>
    <mergeCell ref="E110:I110"/>
    <mergeCell ref="J110:L110"/>
    <mergeCell ref="E111:I111"/>
    <mergeCell ref="J111:L111"/>
    <mergeCell ref="E94:I94"/>
    <mergeCell ref="E101:I101"/>
    <mergeCell ref="J101:L101"/>
    <mergeCell ref="E102:I102"/>
    <mergeCell ref="J102:L102"/>
    <mergeCell ref="E105:I105"/>
    <mergeCell ref="J105:L105"/>
    <mergeCell ref="E103:I103"/>
    <mergeCell ref="J103:L103"/>
    <mergeCell ref="E96:I96"/>
    <mergeCell ref="J94:L94"/>
    <mergeCell ref="J104:L104"/>
    <mergeCell ref="E91:I91"/>
    <mergeCell ref="J91:L91"/>
    <mergeCell ref="E92:I92"/>
    <mergeCell ref="J92:L92"/>
    <mergeCell ref="E95:I95"/>
    <mergeCell ref="J95:L95"/>
    <mergeCell ref="E93:I93"/>
    <mergeCell ref="J93:L93"/>
    <mergeCell ref="E84:I84"/>
    <mergeCell ref="J84:L84"/>
    <mergeCell ref="E85:I85"/>
    <mergeCell ref="J85:L85"/>
    <mergeCell ref="E81:I81"/>
    <mergeCell ref="J81:L81"/>
    <mergeCell ref="E82:I82"/>
    <mergeCell ref="J82:L82"/>
    <mergeCell ref="E83:I83"/>
    <mergeCell ref="J83:L83"/>
    <mergeCell ref="E79:I79"/>
    <mergeCell ref="J79:L79"/>
    <mergeCell ref="E80:I80"/>
    <mergeCell ref="J80:L80"/>
    <mergeCell ref="E76:I76"/>
    <mergeCell ref="J76:L76"/>
    <mergeCell ref="E77:I77"/>
    <mergeCell ref="J77:L77"/>
    <mergeCell ref="E78:I78"/>
    <mergeCell ref="J78:L78"/>
    <mergeCell ref="E69:I69"/>
    <mergeCell ref="J69:L69"/>
    <mergeCell ref="E70:I70"/>
    <mergeCell ref="J70:L70"/>
    <mergeCell ref="E66:I66"/>
    <mergeCell ref="J66:L66"/>
    <mergeCell ref="E67:I67"/>
    <mergeCell ref="J67:L67"/>
    <mergeCell ref="E68:I68"/>
    <mergeCell ref="J68:L68"/>
    <mergeCell ref="E54:I54"/>
    <mergeCell ref="J54:L54"/>
    <mergeCell ref="E55:I55"/>
    <mergeCell ref="J55:L55"/>
    <mergeCell ref="E51:I51"/>
    <mergeCell ref="J51:L51"/>
    <mergeCell ref="E52:I52"/>
    <mergeCell ref="J52:L52"/>
    <mergeCell ref="E53:I53"/>
    <mergeCell ref="J53:L53"/>
    <mergeCell ref="E34:I34"/>
    <mergeCell ref="J34:L34"/>
    <mergeCell ref="E35:I35"/>
    <mergeCell ref="J35:L35"/>
    <mergeCell ref="E31:I31"/>
    <mergeCell ref="J31:L31"/>
    <mergeCell ref="E32:I32"/>
    <mergeCell ref="J32:L32"/>
    <mergeCell ref="E33:I33"/>
    <mergeCell ref="J33:L33"/>
  </mergeCells>
  <printOptions/>
  <pageMargins left="0.5" right="0.17" top="0.44" bottom="0.42" header="0.4" footer="0.42"/>
  <pageSetup fitToHeight="1" fitToWidth="1" horizontalDpi="300" verticalDpi="3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N225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30.8515625" style="0" customWidth="1"/>
    <col min="4" max="4" width="6.710937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5.7109375" style="0" customWidth="1"/>
    <col min="18" max="18" width="32.8515625" style="0" customWidth="1"/>
    <col min="19" max="19" width="2.28125" style="0" customWidth="1"/>
    <col min="20" max="20" width="2.57421875" style="0" customWidth="1"/>
    <col min="21" max="21" width="5.8515625" style="0" customWidth="1"/>
    <col min="22" max="22" width="11.421875" style="0" customWidth="1"/>
    <col min="23" max="23" width="14.00390625" style="0" customWidth="1"/>
    <col min="24" max="24" width="12.28125" style="0" customWidth="1"/>
    <col min="25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39.75" customHeight="1">
      <c r="A1" s="65" t="s">
        <v>0</v>
      </c>
      <c r="B1" s="65"/>
      <c r="C1" s="227" t="s">
        <v>84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66"/>
      <c r="Q1" s="66"/>
      <c r="R1" s="66"/>
      <c r="S1" s="66"/>
      <c r="T1" s="66"/>
      <c r="U1" s="66"/>
      <c r="V1" s="66"/>
      <c r="W1" s="66"/>
      <c r="X1" s="66"/>
      <c r="Y1" s="66"/>
      <c r="Z1" s="1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7" customHeight="1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68"/>
      <c r="R2" s="133" t="s">
        <v>5</v>
      </c>
      <c r="S2" s="84"/>
      <c r="T2" s="84"/>
      <c r="U2" s="84"/>
      <c r="V2" s="84"/>
      <c r="W2" s="84"/>
      <c r="X2" s="131" t="s">
        <v>1</v>
      </c>
      <c r="Y2" s="131"/>
      <c r="Z2" s="4" t="s">
        <v>0</v>
      </c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71">
        <v>1</v>
      </c>
      <c r="B3" s="71"/>
      <c r="C3" s="98" t="s">
        <v>91</v>
      </c>
      <c r="D3" s="98"/>
      <c r="E3" s="103">
        <v>20</v>
      </c>
      <c r="F3" s="103"/>
      <c r="G3" s="103">
        <v>17</v>
      </c>
      <c r="H3" s="103">
        <v>2</v>
      </c>
      <c r="I3" s="103">
        <v>1</v>
      </c>
      <c r="J3" s="103"/>
      <c r="K3" s="100">
        <v>26441</v>
      </c>
      <c r="L3" s="100"/>
      <c r="M3" s="101">
        <f>K3/180</f>
        <v>146.89444444444445</v>
      </c>
      <c r="N3" s="100"/>
      <c r="O3" s="102">
        <v>70</v>
      </c>
      <c r="P3" s="145"/>
      <c r="Q3" s="145"/>
      <c r="R3" s="134" t="s">
        <v>117</v>
      </c>
      <c r="S3" s="259" t="s">
        <v>99</v>
      </c>
      <c r="T3" s="260"/>
      <c r="U3" s="260"/>
      <c r="V3" s="260"/>
      <c r="W3" s="261"/>
      <c r="X3" s="135">
        <v>258</v>
      </c>
      <c r="Y3" s="136"/>
      <c r="Z3" s="11"/>
      <c r="AA3" s="12"/>
      <c r="AB3" s="13"/>
      <c r="AC3" s="14"/>
      <c r="AD3" s="231" t="s">
        <v>0</v>
      </c>
      <c r="AE3" s="232"/>
      <c r="AF3" s="232"/>
      <c r="AG3" s="232"/>
      <c r="AH3" s="232"/>
      <c r="AI3" s="232"/>
      <c r="AJ3" s="232"/>
      <c r="AK3" s="232"/>
      <c r="AL3" s="232"/>
      <c r="AM3" s="232"/>
      <c r="AN3" s="232"/>
    </row>
    <row r="4" spans="1:40" ht="27.75">
      <c r="A4" s="81">
        <v>2</v>
      </c>
      <c r="B4" s="81"/>
      <c r="C4" s="104" t="s">
        <v>90</v>
      </c>
      <c r="D4" s="104"/>
      <c r="E4" s="105">
        <v>20</v>
      </c>
      <c r="F4" s="105"/>
      <c r="G4" s="105">
        <v>16</v>
      </c>
      <c r="H4" s="105">
        <v>1</v>
      </c>
      <c r="I4" s="105">
        <v>2</v>
      </c>
      <c r="J4" s="105"/>
      <c r="K4" s="106">
        <v>24267</v>
      </c>
      <c r="L4" s="106"/>
      <c r="M4" s="107">
        <f>K4/171</f>
        <v>141.91228070175438</v>
      </c>
      <c r="N4" s="106"/>
      <c r="O4" s="108">
        <v>62</v>
      </c>
      <c r="P4" s="74"/>
      <c r="Q4" s="74"/>
      <c r="R4" s="125"/>
      <c r="S4" s="125"/>
      <c r="T4" s="125"/>
      <c r="U4" s="125"/>
      <c r="V4" s="125"/>
      <c r="W4" s="125"/>
      <c r="X4" s="126"/>
      <c r="Y4" s="77"/>
      <c r="Z4" s="9"/>
      <c r="AA4" s="15"/>
      <c r="AB4" s="13"/>
      <c r="AC4" s="1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78">
        <v>3</v>
      </c>
      <c r="B5" s="78"/>
      <c r="C5" s="98" t="s">
        <v>99</v>
      </c>
      <c r="D5" s="98"/>
      <c r="E5" s="103">
        <v>20</v>
      </c>
      <c r="F5" s="103"/>
      <c r="G5" s="103">
        <v>12</v>
      </c>
      <c r="H5" s="103">
        <v>1</v>
      </c>
      <c r="I5" s="103">
        <v>7</v>
      </c>
      <c r="J5" s="103"/>
      <c r="K5" s="100">
        <v>22747</v>
      </c>
      <c r="L5" s="100"/>
      <c r="M5" s="101">
        <f>K5/162</f>
        <v>140.41358024691357</v>
      </c>
      <c r="N5" s="100"/>
      <c r="O5" s="102">
        <v>49</v>
      </c>
      <c r="P5" s="74"/>
      <c r="Q5" s="74"/>
      <c r="R5" s="133" t="s">
        <v>6</v>
      </c>
      <c r="S5" s="84"/>
      <c r="T5" s="84"/>
      <c r="U5" s="84"/>
      <c r="V5" s="84"/>
      <c r="W5" s="84"/>
      <c r="X5" s="131" t="s">
        <v>1</v>
      </c>
      <c r="Y5" s="137" t="s">
        <v>2</v>
      </c>
      <c r="Z5" s="9"/>
      <c r="AA5" s="15"/>
      <c r="AB5" s="13"/>
      <c r="AC5" s="1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78">
        <v>4</v>
      </c>
      <c r="B6" s="78"/>
      <c r="C6" s="109" t="s">
        <v>89</v>
      </c>
      <c r="D6" s="98"/>
      <c r="E6" s="103">
        <v>20</v>
      </c>
      <c r="F6" s="103"/>
      <c r="G6" s="103">
        <v>11</v>
      </c>
      <c r="H6" s="103">
        <v>2</v>
      </c>
      <c r="I6" s="103">
        <v>7</v>
      </c>
      <c r="J6" s="103"/>
      <c r="K6" s="100">
        <v>21971</v>
      </c>
      <c r="L6" s="100"/>
      <c r="M6" s="101">
        <f>K6/180</f>
        <v>122.06111111111112</v>
      </c>
      <c r="N6" s="100"/>
      <c r="O6" s="102">
        <v>48.5</v>
      </c>
      <c r="P6" s="74"/>
      <c r="Q6" s="74"/>
      <c r="R6" s="134" t="s">
        <v>117</v>
      </c>
      <c r="S6" s="259" t="s">
        <v>99</v>
      </c>
      <c r="T6" s="260"/>
      <c r="U6" s="260"/>
      <c r="V6" s="260"/>
      <c r="W6" s="261"/>
      <c r="X6" s="135">
        <v>607</v>
      </c>
      <c r="Y6" s="138">
        <f>X6/3</f>
        <v>202.33333333333334</v>
      </c>
      <c r="Z6" s="17"/>
      <c r="AA6" s="18"/>
      <c r="AB6" s="13"/>
      <c r="AC6" s="1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78">
        <v>5</v>
      </c>
      <c r="B7" s="78"/>
      <c r="C7" s="98" t="s">
        <v>100</v>
      </c>
      <c r="D7" s="98"/>
      <c r="E7" s="103">
        <v>20</v>
      </c>
      <c r="F7" s="103"/>
      <c r="G7" s="103">
        <v>12</v>
      </c>
      <c r="H7" s="103">
        <v>1</v>
      </c>
      <c r="I7" s="103">
        <v>7</v>
      </c>
      <c r="J7" s="103"/>
      <c r="K7" s="100">
        <v>20310</v>
      </c>
      <c r="L7" s="100"/>
      <c r="M7" s="101">
        <f>K7/153</f>
        <v>132.7450980392157</v>
      </c>
      <c r="N7" s="100"/>
      <c r="O7" s="102">
        <v>47.5</v>
      </c>
      <c r="P7" s="74"/>
      <c r="Q7" s="74"/>
      <c r="R7" s="125"/>
      <c r="S7" s="125"/>
      <c r="T7" s="125"/>
      <c r="U7" s="125"/>
      <c r="V7" s="125"/>
      <c r="W7" s="125"/>
      <c r="X7" s="126"/>
      <c r="Y7" s="127"/>
      <c r="Z7" s="9"/>
      <c r="AA7" s="15"/>
      <c r="AB7" s="13"/>
      <c r="AC7" s="16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78">
        <v>6</v>
      </c>
      <c r="B8" s="78"/>
      <c r="C8" s="98" t="s">
        <v>65</v>
      </c>
      <c r="D8" s="98"/>
      <c r="E8" s="103">
        <v>19</v>
      </c>
      <c r="F8" s="103"/>
      <c r="G8" s="103">
        <v>11</v>
      </c>
      <c r="H8" s="103">
        <v>0</v>
      </c>
      <c r="I8" s="103">
        <v>8</v>
      </c>
      <c r="J8" s="103"/>
      <c r="K8" s="100">
        <v>18809</v>
      </c>
      <c r="L8" s="100"/>
      <c r="M8" s="101">
        <f>K8/141</f>
        <v>133.39716312056737</v>
      </c>
      <c r="N8" s="100"/>
      <c r="O8" s="102">
        <v>44</v>
      </c>
      <c r="P8" s="74"/>
      <c r="Q8" s="74"/>
      <c r="R8" s="133" t="s">
        <v>7</v>
      </c>
      <c r="S8" s="84"/>
      <c r="T8" s="84"/>
      <c r="U8" s="84"/>
      <c r="V8" s="84"/>
      <c r="W8" s="84"/>
      <c r="X8" s="131" t="s">
        <v>1</v>
      </c>
      <c r="Y8" s="139" t="s">
        <v>2</v>
      </c>
      <c r="Z8" s="17"/>
      <c r="AA8" s="18"/>
      <c r="AB8" s="13"/>
      <c r="AC8" s="19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78">
        <v>7</v>
      </c>
      <c r="B9" s="78"/>
      <c r="C9" s="98" t="s">
        <v>43</v>
      </c>
      <c r="D9" s="98"/>
      <c r="E9" s="103">
        <v>20</v>
      </c>
      <c r="F9" s="103"/>
      <c r="G9" s="103">
        <v>8</v>
      </c>
      <c r="H9" s="103">
        <v>1</v>
      </c>
      <c r="I9" s="103">
        <v>11</v>
      </c>
      <c r="J9" s="103"/>
      <c r="K9" s="100">
        <v>21769</v>
      </c>
      <c r="L9" s="100"/>
      <c r="M9" s="101">
        <f>K9/180</f>
        <v>120.93888888888888</v>
      </c>
      <c r="N9" s="100"/>
      <c r="O9" s="102">
        <v>35</v>
      </c>
      <c r="P9" s="74"/>
      <c r="Q9" s="74"/>
      <c r="R9" s="262" t="s">
        <v>91</v>
      </c>
      <c r="S9" s="263"/>
      <c r="T9" s="263"/>
      <c r="U9" s="263"/>
      <c r="V9" s="263"/>
      <c r="W9" s="264"/>
      <c r="X9" s="135">
        <v>530</v>
      </c>
      <c r="Y9" s="138">
        <f>X9/3</f>
        <v>176.66666666666666</v>
      </c>
      <c r="Z9" s="17"/>
      <c r="AA9" s="18"/>
      <c r="AB9" s="13"/>
      <c r="AC9" s="19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78">
        <v>8</v>
      </c>
      <c r="B10" s="78"/>
      <c r="C10" s="98" t="s">
        <v>34</v>
      </c>
      <c r="D10" s="98"/>
      <c r="E10" s="103">
        <v>20</v>
      </c>
      <c r="F10" s="103"/>
      <c r="G10" s="103">
        <v>8</v>
      </c>
      <c r="H10" s="103">
        <v>0</v>
      </c>
      <c r="I10" s="103">
        <v>12</v>
      </c>
      <c r="J10" s="103"/>
      <c r="K10" s="100">
        <v>20769</v>
      </c>
      <c r="L10" s="100"/>
      <c r="M10" s="101">
        <f>K10/180</f>
        <v>115.38333333333334</v>
      </c>
      <c r="N10" s="100"/>
      <c r="O10" s="102">
        <v>33.5</v>
      </c>
      <c r="P10" s="74"/>
      <c r="Q10" s="74"/>
      <c r="R10" s="125"/>
      <c r="S10" s="125"/>
      <c r="T10" s="125"/>
      <c r="U10" s="125"/>
      <c r="V10" s="125"/>
      <c r="W10" s="125"/>
      <c r="X10" s="126"/>
      <c r="Y10" s="127"/>
      <c r="Z10" s="17"/>
      <c r="AA10" s="18"/>
      <c r="AB10" s="13"/>
      <c r="AC10" s="19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78">
        <v>9</v>
      </c>
      <c r="B11" s="78"/>
      <c r="C11" s="98" t="s">
        <v>58</v>
      </c>
      <c r="D11" s="98"/>
      <c r="E11" s="103">
        <v>20</v>
      </c>
      <c r="F11" s="103"/>
      <c r="G11" s="103">
        <v>6</v>
      </c>
      <c r="H11" s="103">
        <v>1</v>
      </c>
      <c r="I11" s="103">
        <v>13</v>
      </c>
      <c r="J11" s="103"/>
      <c r="K11" s="100">
        <v>19194</v>
      </c>
      <c r="L11" s="100"/>
      <c r="M11" s="101">
        <f>K11/180</f>
        <v>106.63333333333334</v>
      </c>
      <c r="N11" s="100"/>
      <c r="O11" s="102">
        <v>27</v>
      </c>
      <c r="P11" s="74"/>
      <c r="Q11" s="74"/>
      <c r="R11" s="133" t="s">
        <v>8</v>
      </c>
      <c r="S11" s="84"/>
      <c r="T11" s="84"/>
      <c r="U11" s="84"/>
      <c r="V11" s="84"/>
      <c r="W11" s="84"/>
      <c r="X11" s="131" t="s">
        <v>1</v>
      </c>
      <c r="Y11" s="139" t="s">
        <v>2</v>
      </c>
      <c r="Z11" s="17"/>
      <c r="AA11" s="18"/>
      <c r="AB11" s="13"/>
      <c r="AC11" s="1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78">
        <v>10</v>
      </c>
      <c r="B12" s="78"/>
      <c r="C12" s="98" t="s">
        <v>102</v>
      </c>
      <c r="D12" s="98"/>
      <c r="E12" s="103">
        <v>19</v>
      </c>
      <c r="F12" s="103"/>
      <c r="G12" s="103">
        <v>3</v>
      </c>
      <c r="H12" s="103">
        <v>0</v>
      </c>
      <c r="I12" s="103">
        <v>16</v>
      </c>
      <c r="J12" s="103"/>
      <c r="K12" s="100">
        <v>17739</v>
      </c>
      <c r="L12" s="100"/>
      <c r="M12" s="101">
        <f>K12/171</f>
        <v>103.73684210526316</v>
      </c>
      <c r="N12" s="100"/>
      <c r="O12" s="102">
        <v>15.5</v>
      </c>
      <c r="P12" s="74"/>
      <c r="Q12" s="74"/>
      <c r="R12" s="262" t="s">
        <v>99</v>
      </c>
      <c r="S12" s="263"/>
      <c r="T12" s="263"/>
      <c r="U12" s="263"/>
      <c r="V12" s="263"/>
      <c r="W12" s="264"/>
      <c r="X12" s="135">
        <v>1482</v>
      </c>
      <c r="Y12" s="138">
        <f>X12/9</f>
        <v>164.66666666666666</v>
      </c>
      <c r="Z12" s="17"/>
      <c r="AA12" s="18"/>
      <c r="AB12" s="13"/>
      <c r="AC12" s="1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.75">
      <c r="A13" s="78">
        <v>11</v>
      </c>
      <c r="B13" s="78"/>
      <c r="C13" s="98" t="s">
        <v>60</v>
      </c>
      <c r="D13" s="98"/>
      <c r="E13" s="103">
        <v>20</v>
      </c>
      <c r="F13" s="103"/>
      <c r="G13" s="103">
        <v>0</v>
      </c>
      <c r="H13" s="103">
        <v>1</v>
      </c>
      <c r="I13" s="103">
        <v>19</v>
      </c>
      <c r="J13" s="103"/>
      <c r="K13" s="100">
        <v>16683</v>
      </c>
      <c r="L13" s="100"/>
      <c r="M13" s="101">
        <f>K13/180</f>
        <v>92.68333333333334</v>
      </c>
      <c r="N13" s="100"/>
      <c r="O13" s="102">
        <v>4</v>
      </c>
      <c r="P13" s="74"/>
      <c r="Q13" s="74"/>
      <c r="R13" s="136"/>
      <c r="S13" s="146"/>
      <c r="T13" s="146"/>
      <c r="U13" s="146"/>
      <c r="V13" s="146"/>
      <c r="W13" s="146"/>
      <c r="X13" s="147"/>
      <c r="Y13" s="148"/>
      <c r="Z13" s="17"/>
      <c r="AA13" s="18"/>
      <c r="AB13" s="13"/>
      <c r="AC13" s="1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7.75">
      <c r="A14" s="78">
        <v>12</v>
      </c>
      <c r="B14" s="78"/>
      <c r="C14" s="98" t="s">
        <v>101</v>
      </c>
      <c r="D14" s="98"/>
      <c r="E14" s="178" t="s">
        <v>480</v>
      </c>
      <c r="F14" s="103"/>
      <c r="G14" s="103"/>
      <c r="H14" s="103"/>
      <c r="I14" s="103"/>
      <c r="J14" s="103"/>
      <c r="K14" s="100"/>
      <c r="L14" s="100"/>
      <c r="M14" s="101"/>
      <c r="N14" s="100"/>
      <c r="O14" s="102"/>
      <c r="P14" s="74"/>
      <c r="Q14" s="74"/>
      <c r="R14" s="136"/>
      <c r="S14" s="146"/>
      <c r="T14" s="146"/>
      <c r="U14" s="146"/>
      <c r="V14" s="146"/>
      <c r="W14" s="146"/>
      <c r="X14" s="147"/>
      <c r="Y14" s="148"/>
      <c r="Z14" s="17"/>
      <c r="AA14" s="18"/>
      <c r="AB14" s="13"/>
      <c r="AC14" s="19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.75" customHeight="1">
      <c r="A15" s="78"/>
      <c r="B15" s="78"/>
      <c r="C15" s="82"/>
      <c r="D15" s="79"/>
      <c r="E15" s="80"/>
      <c r="F15" s="80"/>
      <c r="G15" s="80"/>
      <c r="H15" s="80"/>
      <c r="I15" s="80"/>
      <c r="J15" s="80"/>
      <c r="K15" s="74"/>
      <c r="L15" s="74"/>
      <c r="M15" s="75"/>
      <c r="N15" s="74"/>
      <c r="O15" s="76"/>
      <c r="P15" s="74"/>
      <c r="Q15" s="74"/>
      <c r="R15" s="73"/>
      <c r="S15" s="75"/>
      <c r="T15" s="75"/>
      <c r="U15" s="143"/>
      <c r="V15" s="73"/>
      <c r="W15" s="74"/>
      <c r="X15" s="74"/>
      <c r="Y15" s="74"/>
      <c r="Z15" s="17"/>
      <c r="AA15" s="18"/>
      <c r="AB15" s="13"/>
      <c r="AC15" s="19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2.5" customHeight="1">
      <c r="A16" s="94" t="s">
        <v>80</v>
      </c>
      <c r="B16" s="78"/>
      <c r="C16" s="82"/>
      <c r="D16" s="79"/>
      <c r="E16" s="80"/>
      <c r="F16" s="80"/>
      <c r="G16" s="80"/>
      <c r="H16" s="80"/>
      <c r="I16" s="80"/>
      <c r="J16" s="80"/>
      <c r="K16" s="74"/>
      <c r="L16" s="74"/>
      <c r="M16" s="75"/>
      <c r="N16" s="74"/>
      <c r="O16" s="76"/>
      <c r="P16" s="74"/>
      <c r="Q16" s="74"/>
      <c r="R16" s="73"/>
      <c r="S16" s="75"/>
      <c r="T16" s="75"/>
      <c r="U16" s="143"/>
      <c r="V16" s="73"/>
      <c r="W16" s="74"/>
      <c r="X16" s="74"/>
      <c r="Y16" s="74"/>
      <c r="Z16" s="17"/>
      <c r="AA16" s="18"/>
      <c r="AB16" s="13"/>
      <c r="AC16" s="1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28"/>
      <c r="B17" s="128"/>
      <c r="C17" s="69"/>
      <c r="D17" s="87"/>
      <c r="E17" s="87" t="s">
        <v>0</v>
      </c>
      <c r="F17" s="87"/>
      <c r="G17" s="129"/>
      <c r="H17" s="129"/>
      <c r="I17" s="129"/>
      <c r="J17" s="129"/>
      <c r="K17" s="129"/>
      <c r="L17" s="129"/>
      <c r="M17" s="129"/>
      <c r="N17" s="129"/>
      <c r="O17" s="129"/>
      <c r="P17" s="144"/>
      <c r="Q17" s="144"/>
      <c r="R17" s="144"/>
      <c r="S17" s="144"/>
      <c r="T17" s="144"/>
      <c r="U17" s="144"/>
      <c r="V17" s="144"/>
      <c r="W17" s="144"/>
      <c r="X17" s="129"/>
      <c r="Y17" s="129"/>
      <c r="Z17" s="21"/>
      <c r="AA17" s="21"/>
      <c r="AB17" s="23"/>
      <c r="AC17" s="2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84" t="s">
        <v>737</v>
      </c>
      <c r="B18" s="128"/>
      <c r="C18" s="95" t="s">
        <v>60</v>
      </c>
      <c r="D18" s="96" t="s">
        <v>3</v>
      </c>
      <c r="E18" s="194" t="s">
        <v>99</v>
      </c>
      <c r="F18" s="195"/>
      <c r="G18" s="195"/>
      <c r="H18" s="195"/>
      <c r="I18" s="196"/>
      <c r="J18" s="197" t="s">
        <v>748</v>
      </c>
      <c r="K18" s="198"/>
      <c r="L18" s="199"/>
      <c r="M18" s="97" t="s">
        <v>62</v>
      </c>
      <c r="N18" s="129"/>
      <c r="O18" s="129"/>
      <c r="P18" s="144"/>
      <c r="Q18" s="144"/>
      <c r="R18" s="144"/>
      <c r="S18" s="144"/>
      <c r="T18" s="144"/>
      <c r="U18" s="144"/>
      <c r="V18" s="144"/>
      <c r="W18" s="144"/>
      <c r="X18" s="129"/>
      <c r="Y18" s="129"/>
      <c r="Z18" s="21"/>
      <c r="AA18" s="21"/>
      <c r="AB18" s="23"/>
      <c r="AC18" s="2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85"/>
      <c r="B19" s="128"/>
      <c r="C19" s="95" t="s">
        <v>34</v>
      </c>
      <c r="D19" s="96" t="s">
        <v>3</v>
      </c>
      <c r="E19" s="194" t="s">
        <v>100</v>
      </c>
      <c r="F19" s="195"/>
      <c r="G19" s="195"/>
      <c r="H19" s="195"/>
      <c r="I19" s="196"/>
      <c r="J19" s="197" t="s">
        <v>747</v>
      </c>
      <c r="K19" s="198"/>
      <c r="L19" s="199"/>
      <c r="M19" s="97" t="s">
        <v>115</v>
      </c>
      <c r="N19" s="129"/>
      <c r="O19" s="129"/>
      <c r="P19" s="144"/>
      <c r="Q19" s="144"/>
      <c r="R19" s="144"/>
      <c r="S19" s="144"/>
      <c r="T19" s="144"/>
      <c r="U19" s="144"/>
      <c r="V19" s="144"/>
      <c r="W19" s="144"/>
      <c r="X19" s="129"/>
      <c r="Y19" s="129"/>
      <c r="Z19" s="21"/>
      <c r="AA19" s="21"/>
      <c r="AB19" s="23"/>
      <c r="AC19" s="24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85"/>
      <c r="B20" s="128"/>
      <c r="C20" s="95" t="s">
        <v>58</v>
      </c>
      <c r="D20" s="96" t="s">
        <v>3</v>
      </c>
      <c r="E20" s="194" t="s">
        <v>91</v>
      </c>
      <c r="F20" s="195"/>
      <c r="G20" s="195"/>
      <c r="H20" s="195"/>
      <c r="I20" s="196"/>
      <c r="J20" s="197" t="s">
        <v>751</v>
      </c>
      <c r="K20" s="198"/>
      <c r="L20" s="199"/>
      <c r="M20" s="97" t="s">
        <v>62</v>
      </c>
      <c r="N20" s="129"/>
      <c r="O20" s="129"/>
      <c r="P20" s="144"/>
      <c r="Q20" s="144"/>
      <c r="R20" s="144"/>
      <c r="S20" s="144"/>
      <c r="T20" s="144"/>
      <c r="U20" s="144"/>
      <c r="V20" s="144"/>
      <c r="W20" s="144"/>
      <c r="X20" s="129"/>
      <c r="Y20" s="129"/>
      <c r="Z20" s="21"/>
      <c r="AA20" s="21"/>
      <c r="AB20" s="23"/>
      <c r="AC20" s="2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84"/>
      <c r="B21" s="128"/>
      <c r="C21" s="95" t="s">
        <v>102</v>
      </c>
      <c r="D21" s="96" t="s">
        <v>3</v>
      </c>
      <c r="E21" s="194" t="s">
        <v>65</v>
      </c>
      <c r="F21" s="195"/>
      <c r="G21" s="195"/>
      <c r="H21" s="195"/>
      <c r="I21" s="196"/>
      <c r="J21" s="197"/>
      <c r="K21" s="198"/>
      <c r="L21" s="199"/>
      <c r="M21" s="97"/>
      <c r="N21" s="129"/>
      <c r="O21" s="129"/>
      <c r="P21" s="144"/>
      <c r="Q21" s="144"/>
      <c r="R21" s="144"/>
      <c r="S21" s="144"/>
      <c r="T21" s="144"/>
      <c r="U21" s="144"/>
      <c r="V21" s="144"/>
      <c r="W21" s="144"/>
      <c r="X21" s="129"/>
      <c r="Y21" s="129"/>
      <c r="Z21" s="21"/>
      <c r="AA21" s="21"/>
      <c r="AB21" s="23"/>
      <c r="AC21" s="2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84"/>
      <c r="B22" s="128"/>
      <c r="C22" s="95" t="s">
        <v>43</v>
      </c>
      <c r="D22" s="96" t="s">
        <v>3</v>
      </c>
      <c r="E22" s="194" t="s">
        <v>90</v>
      </c>
      <c r="F22" s="195"/>
      <c r="G22" s="195"/>
      <c r="H22" s="195"/>
      <c r="I22" s="196"/>
      <c r="J22" s="197" t="s">
        <v>752</v>
      </c>
      <c r="K22" s="198"/>
      <c r="L22" s="199"/>
      <c r="M22" s="97" t="s">
        <v>76</v>
      </c>
      <c r="N22" s="129"/>
      <c r="O22" s="129"/>
      <c r="P22" s="144"/>
      <c r="Q22" s="144"/>
      <c r="R22" s="144"/>
      <c r="S22" s="144"/>
      <c r="T22" s="144"/>
      <c r="U22" s="144"/>
      <c r="V22" s="144"/>
      <c r="W22" s="144"/>
      <c r="X22" s="129"/>
      <c r="Y22" s="129"/>
      <c r="Z22" s="21"/>
      <c r="AA22" s="21"/>
      <c r="AB22" s="23"/>
      <c r="AC22" s="2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84" t="s">
        <v>715</v>
      </c>
      <c r="B23" s="128"/>
      <c r="C23" s="95" t="s">
        <v>91</v>
      </c>
      <c r="D23" s="96" t="s">
        <v>3</v>
      </c>
      <c r="E23" s="194" t="s">
        <v>65</v>
      </c>
      <c r="F23" s="195"/>
      <c r="G23" s="195"/>
      <c r="H23" s="195"/>
      <c r="I23" s="196"/>
      <c r="J23" s="197" t="s">
        <v>721</v>
      </c>
      <c r="K23" s="198"/>
      <c r="L23" s="199"/>
      <c r="M23" s="97" t="s">
        <v>115</v>
      </c>
      <c r="N23" s="129"/>
      <c r="O23" s="129"/>
      <c r="P23" s="144"/>
      <c r="Q23" s="144"/>
      <c r="R23" s="144"/>
      <c r="S23" s="144"/>
      <c r="T23" s="144"/>
      <c r="U23" s="144"/>
      <c r="V23" s="144"/>
      <c r="W23" s="144"/>
      <c r="X23" s="129"/>
      <c r="Y23" s="129"/>
      <c r="Z23" s="21"/>
      <c r="AA23" s="21"/>
      <c r="AB23" s="23"/>
      <c r="AC23" s="2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85"/>
      <c r="B24" s="128"/>
      <c r="C24" s="95" t="s">
        <v>100</v>
      </c>
      <c r="D24" s="96" t="s">
        <v>3</v>
      </c>
      <c r="E24" s="194" t="s">
        <v>89</v>
      </c>
      <c r="F24" s="195"/>
      <c r="G24" s="195"/>
      <c r="H24" s="195"/>
      <c r="I24" s="196"/>
      <c r="J24" s="197" t="s">
        <v>720</v>
      </c>
      <c r="K24" s="198"/>
      <c r="L24" s="199"/>
      <c r="M24" s="97" t="s">
        <v>62</v>
      </c>
      <c r="N24" s="129"/>
      <c r="O24" s="129"/>
      <c r="P24" s="144"/>
      <c r="Q24" s="144"/>
      <c r="R24" s="144"/>
      <c r="S24" s="144"/>
      <c r="T24" s="144"/>
      <c r="U24" s="144"/>
      <c r="V24" s="144"/>
      <c r="W24" s="144"/>
      <c r="X24" s="129"/>
      <c r="Y24" s="129"/>
      <c r="Z24" s="21"/>
      <c r="AA24" s="21"/>
      <c r="AB24" s="23"/>
      <c r="AC24" s="24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85"/>
      <c r="B25" s="128"/>
      <c r="C25" s="95" t="s">
        <v>58</v>
      </c>
      <c r="D25" s="96" t="s">
        <v>3</v>
      </c>
      <c r="E25" s="194" t="s">
        <v>99</v>
      </c>
      <c r="F25" s="195"/>
      <c r="G25" s="195"/>
      <c r="H25" s="195"/>
      <c r="I25" s="196"/>
      <c r="J25" s="197" t="s">
        <v>719</v>
      </c>
      <c r="K25" s="198"/>
      <c r="L25" s="199"/>
      <c r="M25" s="97" t="s">
        <v>62</v>
      </c>
      <c r="N25" s="129"/>
      <c r="O25" s="129"/>
      <c r="P25" s="144"/>
      <c r="Q25" s="144"/>
      <c r="R25" s="144"/>
      <c r="S25" s="144"/>
      <c r="T25" s="144"/>
      <c r="U25" s="144"/>
      <c r="V25" s="144"/>
      <c r="W25" s="144"/>
      <c r="X25" s="129"/>
      <c r="Y25" s="129"/>
      <c r="Z25" s="21"/>
      <c r="AA25" s="21"/>
      <c r="AB25" s="23"/>
      <c r="AC25" s="2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84"/>
      <c r="B26" s="128"/>
      <c r="C26" s="95" t="s">
        <v>34</v>
      </c>
      <c r="D26" s="96" t="s">
        <v>3</v>
      </c>
      <c r="E26" s="194" t="s">
        <v>90</v>
      </c>
      <c r="F26" s="195"/>
      <c r="G26" s="195"/>
      <c r="H26" s="195"/>
      <c r="I26" s="196"/>
      <c r="J26" s="197" t="s">
        <v>732</v>
      </c>
      <c r="K26" s="198"/>
      <c r="L26" s="199"/>
      <c r="M26" s="97" t="s">
        <v>62</v>
      </c>
      <c r="N26" s="129"/>
      <c r="O26" s="129"/>
      <c r="P26" s="144"/>
      <c r="Q26" s="144"/>
      <c r="R26" s="144"/>
      <c r="S26" s="144"/>
      <c r="T26" s="144"/>
      <c r="U26" s="144"/>
      <c r="V26" s="144"/>
      <c r="W26" s="144"/>
      <c r="X26" s="129"/>
      <c r="Y26" s="129"/>
      <c r="Z26" s="21"/>
      <c r="AA26" s="21"/>
      <c r="AB26" s="23"/>
      <c r="AC26" s="2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84"/>
      <c r="B27" s="128"/>
      <c r="C27" s="95" t="s">
        <v>102</v>
      </c>
      <c r="D27" s="96" t="s">
        <v>3</v>
      </c>
      <c r="E27" s="194" t="s">
        <v>60</v>
      </c>
      <c r="F27" s="195"/>
      <c r="G27" s="195"/>
      <c r="H27" s="195"/>
      <c r="I27" s="196"/>
      <c r="J27" s="197" t="s">
        <v>741</v>
      </c>
      <c r="K27" s="198"/>
      <c r="L27" s="199"/>
      <c r="M27" s="97" t="s">
        <v>113</v>
      </c>
      <c r="N27" s="129"/>
      <c r="O27" s="129"/>
      <c r="P27" s="144"/>
      <c r="Q27" s="144"/>
      <c r="R27" s="144"/>
      <c r="S27" s="144"/>
      <c r="T27" s="144"/>
      <c r="U27" s="144"/>
      <c r="V27" s="144"/>
      <c r="W27" s="144"/>
      <c r="X27" s="129"/>
      <c r="Y27" s="129"/>
      <c r="Z27" s="21"/>
      <c r="AA27" s="21"/>
      <c r="AB27" s="23"/>
      <c r="AC27" s="2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84" t="s">
        <v>698</v>
      </c>
      <c r="B28" s="128"/>
      <c r="C28" s="95" t="s">
        <v>89</v>
      </c>
      <c r="D28" s="96" t="s">
        <v>3</v>
      </c>
      <c r="E28" s="194" t="s">
        <v>34</v>
      </c>
      <c r="F28" s="195"/>
      <c r="G28" s="195"/>
      <c r="H28" s="195"/>
      <c r="I28" s="196"/>
      <c r="J28" s="197" t="s">
        <v>702</v>
      </c>
      <c r="K28" s="198"/>
      <c r="L28" s="199"/>
      <c r="M28" s="97" t="s">
        <v>63</v>
      </c>
      <c r="N28" s="129"/>
      <c r="O28" s="129"/>
      <c r="P28" s="144"/>
      <c r="Q28" s="144"/>
      <c r="R28" s="144"/>
      <c r="S28" s="144"/>
      <c r="T28" s="144"/>
      <c r="U28" s="144"/>
      <c r="V28" s="144"/>
      <c r="W28" s="144"/>
      <c r="X28" s="129"/>
      <c r="Y28" s="129"/>
      <c r="Z28" s="21"/>
      <c r="AA28" s="21"/>
      <c r="AB28" s="23"/>
      <c r="AC28" s="2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85"/>
      <c r="B29" s="128"/>
      <c r="C29" s="95" t="s">
        <v>99</v>
      </c>
      <c r="D29" s="96" t="s">
        <v>3</v>
      </c>
      <c r="E29" s="194" t="s">
        <v>65</v>
      </c>
      <c r="F29" s="195"/>
      <c r="G29" s="195"/>
      <c r="H29" s="195"/>
      <c r="I29" s="196"/>
      <c r="J29" s="197" t="s">
        <v>703</v>
      </c>
      <c r="K29" s="198"/>
      <c r="L29" s="199"/>
      <c r="M29" s="97" t="s">
        <v>115</v>
      </c>
      <c r="N29" s="129"/>
      <c r="O29" s="129"/>
      <c r="P29" s="144"/>
      <c r="Q29" s="144"/>
      <c r="R29" s="144"/>
      <c r="S29" s="144"/>
      <c r="T29" s="144"/>
      <c r="U29" s="144"/>
      <c r="V29" s="144"/>
      <c r="W29" s="144"/>
      <c r="X29" s="129"/>
      <c r="Y29" s="129"/>
      <c r="Z29" s="21"/>
      <c r="AA29" s="21"/>
      <c r="AB29" s="23"/>
      <c r="AC29" s="2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85"/>
      <c r="B30" s="128"/>
      <c r="C30" s="95" t="s">
        <v>102</v>
      </c>
      <c r="D30" s="96" t="s">
        <v>3</v>
      </c>
      <c r="E30" s="194" t="s">
        <v>91</v>
      </c>
      <c r="F30" s="195"/>
      <c r="G30" s="195"/>
      <c r="H30" s="195"/>
      <c r="I30" s="196"/>
      <c r="J30" s="197" t="s">
        <v>704</v>
      </c>
      <c r="K30" s="198"/>
      <c r="L30" s="199"/>
      <c r="M30" s="97" t="s">
        <v>62</v>
      </c>
      <c r="N30" s="129"/>
      <c r="O30" s="129"/>
      <c r="P30" s="144"/>
      <c r="Q30" s="144"/>
      <c r="R30" s="144"/>
      <c r="S30" s="144"/>
      <c r="T30" s="144"/>
      <c r="U30" s="144"/>
      <c r="V30" s="144"/>
      <c r="W30" s="144"/>
      <c r="X30" s="129"/>
      <c r="Y30" s="129"/>
      <c r="Z30" s="21"/>
      <c r="AA30" s="21"/>
      <c r="AB30" s="23"/>
      <c r="AC30" s="2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84"/>
      <c r="B31" s="128"/>
      <c r="C31" s="95" t="s">
        <v>60</v>
      </c>
      <c r="D31" s="96" t="s">
        <v>3</v>
      </c>
      <c r="E31" s="194" t="s">
        <v>58</v>
      </c>
      <c r="F31" s="195"/>
      <c r="G31" s="195"/>
      <c r="H31" s="195"/>
      <c r="I31" s="196"/>
      <c r="J31" s="197" t="s">
        <v>711</v>
      </c>
      <c r="K31" s="198"/>
      <c r="L31" s="199"/>
      <c r="M31" s="97" t="s">
        <v>76</v>
      </c>
      <c r="N31" s="129"/>
      <c r="O31" s="129"/>
      <c r="P31" s="144"/>
      <c r="Q31" s="144"/>
      <c r="R31" s="144"/>
      <c r="S31" s="144"/>
      <c r="T31" s="144"/>
      <c r="U31" s="144"/>
      <c r="V31" s="144"/>
      <c r="W31" s="144"/>
      <c r="X31" s="129"/>
      <c r="Y31" s="129"/>
      <c r="Z31" s="21"/>
      <c r="AA31" s="21"/>
      <c r="AB31" s="23"/>
      <c r="AC31" s="2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84"/>
      <c r="B32" s="128"/>
      <c r="C32" s="95" t="s">
        <v>43</v>
      </c>
      <c r="D32" s="96" t="s">
        <v>3</v>
      </c>
      <c r="E32" s="194" t="s">
        <v>100</v>
      </c>
      <c r="F32" s="195"/>
      <c r="G32" s="195"/>
      <c r="H32" s="195"/>
      <c r="I32" s="196"/>
      <c r="J32" s="197" t="s">
        <v>710</v>
      </c>
      <c r="K32" s="198"/>
      <c r="L32" s="199"/>
      <c r="M32" s="97" t="s">
        <v>62</v>
      </c>
      <c r="N32" s="129"/>
      <c r="O32" s="129"/>
      <c r="P32" s="144"/>
      <c r="Q32" s="144"/>
      <c r="R32" s="144"/>
      <c r="S32" s="144"/>
      <c r="T32" s="144"/>
      <c r="U32" s="144"/>
      <c r="V32" s="144"/>
      <c r="W32" s="144"/>
      <c r="X32" s="129"/>
      <c r="Y32" s="129"/>
      <c r="Z32" s="21"/>
      <c r="AA32" s="21"/>
      <c r="AB32" s="23"/>
      <c r="AC32" s="2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84" t="s">
        <v>666</v>
      </c>
      <c r="B33" s="128"/>
      <c r="C33" s="95" t="s">
        <v>89</v>
      </c>
      <c r="D33" s="96" t="s">
        <v>3</v>
      </c>
      <c r="E33" s="194" t="s">
        <v>43</v>
      </c>
      <c r="F33" s="195"/>
      <c r="G33" s="195"/>
      <c r="H33" s="195"/>
      <c r="I33" s="196"/>
      <c r="J33" s="197" t="s">
        <v>671</v>
      </c>
      <c r="K33" s="198"/>
      <c r="L33" s="199"/>
      <c r="M33" s="97" t="s">
        <v>63</v>
      </c>
      <c r="N33" s="129"/>
      <c r="O33" s="129"/>
      <c r="P33" s="144"/>
      <c r="Q33" s="144"/>
      <c r="R33" s="144"/>
      <c r="S33" s="144"/>
      <c r="T33" s="144"/>
      <c r="U33" s="144"/>
      <c r="V33" s="144"/>
      <c r="W33" s="144"/>
      <c r="X33" s="129"/>
      <c r="Y33" s="129"/>
      <c r="Z33" s="21"/>
      <c r="AA33" s="21"/>
      <c r="AB33" s="23"/>
      <c r="AC33" s="24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85"/>
      <c r="B34" s="128"/>
      <c r="C34" s="95" t="s">
        <v>90</v>
      </c>
      <c r="D34" s="96" t="s">
        <v>3</v>
      </c>
      <c r="E34" s="194" t="s">
        <v>100</v>
      </c>
      <c r="F34" s="195"/>
      <c r="G34" s="195"/>
      <c r="H34" s="195"/>
      <c r="I34" s="196"/>
      <c r="J34" s="197" t="s">
        <v>679</v>
      </c>
      <c r="K34" s="198"/>
      <c r="L34" s="199"/>
      <c r="M34" s="97" t="s">
        <v>115</v>
      </c>
      <c r="N34" s="129"/>
      <c r="O34" s="129"/>
      <c r="P34" s="144"/>
      <c r="Q34" s="144"/>
      <c r="R34" s="144"/>
      <c r="S34" s="144"/>
      <c r="T34" s="144"/>
      <c r="U34" s="144"/>
      <c r="V34" s="144"/>
      <c r="W34" s="144"/>
      <c r="X34" s="129"/>
      <c r="Y34" s="129"/>
      <c r="Z34" s="21"/>
      <c r="AA34" s="21"/>
      <c r="AB34" s="23"/>
      <c r="AC34" s="2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85"/>
      <c r="B35" s="128"/>
      <c r="C35" s="95" t="s">
        <v>60</v>
      </c>
      <c r="D35" s="96" t="s">
        <v>3</v>
      </c>
      <c r="E35" s="194" t="s">
        <v>65</v>
      </c>
      <c r="F35" s="195"/>
      <c r="G35" s="195"/>
      <c r="H35" s="195"/>
      <c r="I35" s="196"/>
      <c r="J35" s="197" t="s">
        <v>678</v>
      </c>
      <c r="K35" s="198"/>
      <c r="L35" s="199"/>
      <c r="M35" s="97" t="s">
        <v>62</v>
      </c>
      <c r="N35" s="129"/>
      <c r="O35" s="129"/>
      <c r="P35" s="144"/>
      <c r="Q35" s="144"/>
      <c r="R35" s="144"/>
      <c r="S35" s="144"/>
      <c r="T35" s="144"/>
      <c r="U35" s="144"/>
      <c r="V35" s="144"/>
      <c r="W35" s="144"/>
      <c r="X35" s="129"/>
      <c r="Y35" s="129"/>
      <c r="Z35" s="21"/>
      <c r="AA35" s="21"/>
      <c r="AB35" s="23"/>
      <c r="AC35" s="24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85"/>
      <c r="B36" s="128"/>
      <c r="C36" s="95" t="s">
        <v>58</v>
      </c>
      <c r="D36" s="96" t="s">
        <v>3</v>
      </c>
      <c r="E36" s="194" t="s">
        <v>102</v>
      </c>
      <c r="F36" s="195"/>
      <c r="G36" s="195"/>
      <c r="H36" s="195"/>
      <c r="I36" s="196"/>
      <c r="J36" s="197" t="s">
        <v>677</v>
      </c>
      <c r="K36" s="198"/>
      <c r="L36" s="199"/>
      <c r="M36" s="97" t="s">
        <v>113</v>
      </c>
      <c r="N36" s="129"/>
      <c r="O36" s="129"/>
      <c r="P36" s="144"/>
      <c r="Q36" s="144"/>
      <c r="R36" s="144"/>
      <c r="S36" s="144"/>
      <c r="T36" s="144"/>
      <c r="U36" s="144"/>
      <c r="V36" s="144"/>
      <c r="W36" s="144"/>
      <c r="X36" s="129"/>
      <c r="Y36" s="129"/>
      <c r="Z36" s="21"/>
      <c r="AA36" s="21"/>
      <c r="AB36" s="23"/>
      <c r="AC36" s="2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84"/>
      <c r="B37" s="128"/>
      <c r="C37" s="95" t="s">
        <v>91</v>
      </c>
      <c r="D37" s="96" t="s">
        <v>3</v>
      </c>
      <c r="E37" s="194" t="s">
        <v>99</v>
      </c>
      <c r="F37" s="195"/>
      <c r="G37" s="195"/>
      <c r="H37" s="195"/>
      <c r="I37" s="196"/>
      <c r="J37" s="197" t="s">
        <v>722</v>
      </c>
      <c r="K37" s="198"/>
      <c r="L37" s="199"/>
      <c r="M37" s="97" t="s">
        <v>113</v>
      </c>
      <c r="N37" s="129"/>
      <c r="O37" s="129"/>
      <c r="P37" s="144"/>
      <c r="Q37" s="144"/>
      <c r="R37" s="144"/>
      <c r="S37" s="144"/>
      <c r="T37" s="144"/>
      <c r="U37" s="144"/>
      <c r="V37" s="144"/>
      <c r="W37" s="144"/>
      <c r="X37" s="129"/>
      <c r="Y37" s="129"/>
      <c r="Z37" s="21"/>
      <c r="AA37" s="21"/>
      <c r="AB37" s="23"/>
      <c r="AC37" s="2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84" t="s">
        <v>646</v>
      </c>
      <c r="B38" s="128"/>
      <c r="C38" s="95" t="s">
        <v>100</v>
      </c>
      <c r="D38" s="96" t="s">
        <v>3</v>
      </c>
      <c r="E38" s="194" t="s">
        <v>60</v>
      </c>
      <c r="F38" s="195"/>
      <c r="G38" s="195"/>
      <c r="H38" s="195"/>
      <c r="I38" s="196"/>
      <c r="J38" s="197" t="s">
        <v>651</v>
      </c>
      <c r="K38" s="198"/>
      <c r="L38" s="199"/>
      <c r="M38" s="97" t="s">
        <v>115</v>
      </c>
      <c r="N38" s="129"/>
      <c r="O38" s="129"/>
      <c r="P38" s="144"/>
      <c r="Q38" s="144"/>
      <c r="R38" s="144"/>
      <c r="S38" s="144"/>
      <c r="T38" s="144"/>
      <c r="U38" s="144"/>
      <c r="V38" s="144"/>
      <c r="W38" s="144"/>
      <c r="X38" s="129"/>
      <c r="Y38" s="129"/>
      <c r="Z38" s="21"/>
      <c r="AA38" s="21"/>
      <c r="AB38" s="23"/>
      <c r="AC38" s="24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85"/>
      <c r="B39" s="128"/>
      <c r="C39" s="95" t="s">
        <v>90</v>
      </c>
      <c r="D39" s="96" t="s">
        <v>3</v>
      </c>
      <c r="E39" s="194" t="s">
        <v>99</v>
      </c>
      <c r="F39" s="195"/>
      <c r="G39" s="195"/>
      <c r="H39" s="195"/>
      <c r="I39" s="196"/>
      <c r="J39" s="197" t="s">
        <v>659</v>
      </c>
      <c r="K39" s="198"/>
      <c r="L39" s="199"/>
      <c r="M39" s="97" t="s">
        <v>115</v>
      </c>
      <c r="N39" s="129"/>
      <c r="O39" s="129"/>
      <c r="P39" s="144"/>
      <c r="Q39" s="144"/>
      <c r="R39" s="144"/>
      <c r="S39" s="144"/>
      <c r="T39" s="144"/>
      <c r="U39" s="144"/>
      <c r="V39" s="144"/>
      <c r="W39" s="144"/>
      <c r="X39" s="129"/>
      <c r="Y39" s="129"/>
      <c r="Z39" s="21"/>
      <c r="AA39" s="21"/>
      <c r="AB39" s="23"/>
      <c r="AC39" s="24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85"/>
      <c r="B40" s="128"/>
      <c r="C40" s="95" t="s">
        <v>65</v>
      </c>
      <c r="D40" s="96" t="s">
        <v>3</v>
      </c>
      <c r="E40" s="194" t="s">
        <v>89</v>
      </c>
      <c r="F40" s="195"/>
      <c r="G40" s="195"/>
      <c r="H40" s="195"/>
      <c r="I40" s="196"/>
      <c r="J40" s="197" t="s">
        <v>660</v>
      </c>
      <c r="K40" s="198"/>
      <c r="L40" s="199"/>
      <c r="M40" s="97" t="s">
        <v>63</v>
      </c>
      <c r="N40" s="129"/>
      <c r="O40" s="129"/>
      <c r="P40" s="144"/>
      <c r="Q40" s="144"/>
      <c r="R40" s="144"/>
      <c r="S40" s="144"/>
      <c r="T40" s="144"/>
      <c r="U40" s="144"/>
      <c r="V40" s="144"/>
      <c r="W40" s="144"/>
      <c r="X40" s="129"/>
      <c r="Y40" s="129"/>
      <c r="Z40" s="21"/>
      <c r="AA40" s="21"/>
      <c r="AB40" s="23"/>
      <c r="AC40" s="2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85"/>
      <c r="B41" s="128"/>
      <c r="C41" s="95" t="s">
        <v>91</v>
      </c>
      <c r="D41" s="96" t="s">
        <v>3</v>
      </c>
      <c r="E41" s="194" t="s">
        <v>43</v>
      </c>
      <c r="F41" s="195"/>
      <c r="G41" s="195"/>
      <c r="H41" s="195"/>
      <c r="I41" s="196"/>
      <c r="J41" s="197" t="s">
        <v>664</v>
      </c>
      <c r="K41" s="198"/>
      <c r="L41" s="199"/>
      <c r="M41" s="97" t="s">
        <v>115</v>
      </c>
      <c r="N41" s="129"/>
      <c r="O41" s="129"/>
      <c r="P41" s="144"/>
      <c r="Q41" s="144"/>
      <c r="R41" s="144"/>
      <c r="S41" s="144"/>
      <c r="T41" s="144"/>
      <c r="U41" s="144"/>
      <c r="V41" s="144"/>
      <c r="W41" s="144"/>
      <c r="X41" s="129"/>
      <c r="Y41" s="129"/>
      <c r="Z41" s="21"/>
      <c r="AA41" s="21"/>
      <c r="AB41" s="23"/>
      <c r="AC41" s="24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84"/>
      <c r="B42" s="128"/>
      <c r="C42" s="95" t="s">
        <v>34</v>
      </c>
      <c r="D42" s="96" t="s">
        <v>3</v>
      </c>
      <c r="E42" s="194" t="s">
        <v>102</v>
      </c>
      <c r="F42" s="195"/>
      <c r="G42" s="195"/>
      <c r="H42" s="195"/>
      <c r="I42" s="196"/>
      <c r="J42" s="197" t="s">
        <v>665</v>
      </c>
      <c r="K42" s="198"/>
      <c r="L42" s="199"/>
      <c r="M42" s="97" t="s">
        <v>113</v>
      </c>
      <c r="N42" s="129"/>
      <c r="O42" s="129"/>
      <c r="P42" s="144"/>
      <c r="Q42" s="144"/>
      <c r="R42" s="144"/>
      <c r="S42" s="144"/>
      <c r="T42" s="144"/>
      <c r="U42" s="144"/>
      <c r="V42" s="144"/>
      <c r="W42" s="144"/>
      <c r="X42" s="129"/>
      <c r="Y42" s="129"/>
      <c r="Z42" s="21"/>
      <c r="AA42" s="21"/>
      <c r="AB42" s="23"/>
      <c r="AC42" s="24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84" t="s">
        <v>628</v>
      </c>
      <c r="B43" s="128"/>
      <c r="C43" s="95" t="s">
        <v>100</v>
      </c>
      <c r="D43" s="96" t="s">
        <v>3</v>
      </c>
      <c r="E43" s="194" t="s">
        <v>91</v>
      </c>
      <c r="F43" s="195"/>
      <c r="G43" s="195"/>
      <c r="H43" s="195"/>
      <c r="I43" s="196"/>
      <c r="J43" s="197" t="s">
        <v>634</v>
      </c>
      <c r="K43" s="198"/>
      <c r="L43" s="199"/>
      <c r="M43" s="97" t="s">
        <v>62</v>
      </c>
      <c r="N43" s="129"/>
      <c r="O43" s="129"/>
      <c r="P43" s="144"/>
      <c r="Q43" s="144"/>
      <c r="R43" s="144"/>
      <c r="S43" s="144"/>
      <c r="T43" s="144"/>
      <c r="U43" s="144"/>
      <c r="V43" s="144"/>
      <c r="W43" s="144"/>
      <c r="X43" s="129"/>
      <c r="Y43" s="129"/>
      <c r="Z43" s="21"/>
      <c r="AA43" s="21"/>
      <c r="AB43" s="23"/>
      <c r="AC43" s="24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85"/>
      <c r="B44" s="128"/>
      <c r="C44" s="95" t="s">
        <v>99</v>
      </c>
      <c r="D44" s="96" t="s">
        <v>3</v>
      </c>
      <c r="E44" s="194" t="s">
        <v>89</v>
      </c>
      <c r="F44" s="195"/>
      <c r="G44" s="195"/>
      <c r="H44" s="195"/>
      <c r="I44" s="196"/>
      <c r="J44" s="197" t="s">
        <v>635</v>
      </c>
      <c r="K44" s="198"/>
      <c r="L44" s="199"/>
      <c r="M44" s="97" t="s">
        <v>62</v>
      </c>
      <c r="N44" s="129"/>
      <c r="O44" s="129"/>
      <c r="P44" s="144"/>
      <c r="Q44" s="144"/>
      <c r="R44" s="144"/>
      <c r="S44" s="144"/>
      <c r="T44" s="144"/>
      <c r="U44" s="144"/>
      <c r="V44" s="144"/>
      <c r="W44" s="144"/>
      <c r="X44" s="129"/>
      <c r="Y44" s="129"/>
      <c r="Z44" s="21"/>
      <c r="AA44" s="21"/>
      <c r="AB44" s="23"/>
      <c r="AC44" s="24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85"/>
      <c r="B45" s="128"/>
      <c r="C45" s="95" t="s">
        <v>65</v>
      </c>
      <c r="D45" s="96" t="s">
        <v>3</v>
      </c>
      <c r="E45" s="194" t="s">
        <v>34</v>
      </c>
      <c r="F45" s="195"/>
      <c r="G45" s="195"/>
      <c r="H45" s="195"/>
      <c r="I45" s="196"/>
      <c r="J45" s="197" t="s">
        <v>688</v>
      </c>
      <c r="K45" s="198"/>
      <c r="L45" s="199"/>
      <c r="M45" s="97" t="s">
        <v>113</v>
      </c>
      <c r="N45" s="129"/>
      <c r="O45" s="129"/>
      <c r="P45" s="144"/>
      <c r="Q45" s="144"/>
      <c r="R45" s="144"/>
      <c r="S45" s="144"/>
      <c r="T45" s="144"/>
      <c r="U45" s="144"/>
      <c r="V45" s="144"/>
      <c r="W45" s="144"/>
      <c r="X45" s="129"/>
      <c r="Y45" s="129"/>
      <c r="Z45" s="21"/>
      <c r="AA45" s="21"/>
      <c r="AB45" s="23"/>
      <c r="AC45" s="24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85"/>
      <c r="B46" s="128"/>
      <c r="C46" s="95" t="s">
        <v>43</v>
      </c>
      <c r="D46" s="96" t="s">
        <v>3</v>
      </c>
      <c r="E46" s="194" t="s">
        <v>102</v>
      </c>
      <c r="F46" s="195"/>
      <c r="G46" s="195"/>
      <c r="H46" s="195"/>
      <c r="I46" s="196"/>
      <c r="J46" s="197" t="s">
        <v>644</v>
      </c>
      <c r="K46" s="198"/>
      <c r="L46" s="199"/>
      <c r="M46" s="97" t="s">
        <v>115</v>
      </c>
      <c r="N46" s="129"/>
      <c r="O46" s="129"/>
      <c r="P46" s="144"/>
      <c r="Q46" s="144"/>
      <c r="R46" s="144"/>
      <c r="S46" s="144"/>
      <c r="T46" s="144"/>
      <c r="U46" s="144"/>
      <c r="V46" s="144"/>
      <c r="W46" s="144"/>
      <c r="X46" s="129"/>
      <c r="Y46" s="129"/>
      <c r="Z46" s="21"/>
      <c r="AA46" s="21"/>
      <c r="AB46" s="23"/>
      <c r="AC46" s="24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84"/>
      <c r="B47" s="128"/>
      <c r="C47" s="95" t="s">
        <v>90</v>
      </c>
      <c r="D47" s="96" t="s">
        <v>3</v>
      </c>
      <c r="E47" s="194" t="s">
        <v>58</v>
      </c>
      <c r="F47" s="195"/>
      <c r="G47" s="195"/>
      <c r="H47" s="195"/>
      <c r="I47" s="196"/>
      <c r="J47" s="197" t="s">
        <v>746</v>
      </c>
      <c r="K47" s="198"/>
      <c r="L47" s="199"/>
      <c r="M47" s="97" t="s">
        <v>115</v>
      </c>
      <c r="N47" s="129"/>
      <c r="O47" s="129"/>
      <c r="P47" s="144"/>
      <c r="Q47" s="144"/>
      <c r="R47" s="144"/>
      <c r="S47" s="144"/>
      <c r="T47" s="144"/>
      <c r="U47" s="144"/>
      <c r="V47" s="144"/>
      <c r="W47" s="144"/>
      <c r="X47" s="129"/>
      <c r="Y47" s="129"/>
      <c r="Z47" s="21"/>
      <c r="AA47" s="21"/>
      <c r="AB47" s="23"/>
      <c r="AC47" s="24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84" t="s">
        <v>608</v>
      </c>
      <c r="B48" s="128"/>
      <c r="C48" s="95" t="s">
        <v>89</v>
      </c>
      <c r="D48" s="96" t="s">
        <v>3</v>
      </c>
      <c r="E48" s="194" t="s">
        <v>58</v>
      </c>
      <c r="F48" s="195"/>
      <c r="G48" s="195"/>
      <c r="H48" s="195"/>
      <c r="I48" s="196"/>
      <c r="J48" s="197" t="s">
        <v>612</v>
      </c>
      <c r="K48" s="198"/>
      <c r="L48" s="199"/>
      <c r="M48" s="97" t="s">
        <v>115</v>
      </c>
      <c r="N48" s="129"/>
      <c r="O48" s="129"/>
      <c r="P48" s="144"/>
      <c r="Q48" s="144"/>
      <c r="R48" s="144"/>
      <c r="S48" s="144"/>
      <c r="T48" s="144"/>
      <c r="U48" s="144"/>
      <c r="V48" s="144"/>
      <c r="W48" s="144"/>
      <c r="X48" s="129"/>
      <c r="Y48" s="129"/>
      <c r="Z48" s="21"/>
      <c r="AA48" s="21"/>
      <c r="AB48" s="23"/>
      <c r="AC48" s="2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85"/>
      <c r="B49" s="128"/>
      <c r="C49" s="95" t="s">
        <v>34</v>
      </c>
      <c r="D49" s="96" t="s">
        <v>3</v>
      </c>
      <c r="E49" s="194" t="s">
        <v>91</v>
      </c>
      <c r="F49" s="195"/>
      <c r="G49" s="195"/>
      <c r="H49" s="195"/>
      <c r="I49" s="196"/>
      <c r="J49" s="197" t="s">
        <v>620</v>
      </c>
      <c r="K49" s="198"/>
      <c r="L49" s="199"/>
      <c r="M49" s="97" t="s">
        <v>62</v>
      </c>
      <c r="N49" s="129"/>
      <c r="O49" s="129"/>
      <c r="P49" s="144"/>
      <c r="Q49" s="144"/>
      <c r="R49" s="144"/>
      <c r="S49" s="144"/>
      <c r="T49" s="144"/>
      <c r="U49" s="144"/>
      <c r="V49" s="144"/>
      <c r="W49" s="144"/>
      <c r="X49" s="129"/>
      <c r="Y49" s="129"/>
      <c r="Z49" s="21"/>
      <c r="AA49" s="21"/>
      <c r="AB49" s="23"/>
      <c r="AC49" s="24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85"/>
      <c r="B50" s="128"/>
      <c r="C50" s="95" t="s">
        <v>65</v>
      </c>
      <c r="D50" s="96" t="s">
        <v>3</v>
      </c>
      <c r="E50" s="194" t="s">
        <v>43</v>
      </c>
      <c r="F50" s="195"/>
      <c r="G50" s="195"/>
      <c r="H50" s="195"/>
      <c r="I50" s="196"/>
      <c r="J50" s="197" t="s">
        <v>621</v>
      </c>
      <c r="K50" s="198"/>
      <c r="L50" s="199"/>
      <c r="M50" s="97" t="s">
        <v>113</v>
      </c>
      <c r="N50" s="129"/>
      <c r="O50" s="129"/>
      <c r="P50" s="144"/>
      <c r="Q50" s="144"/>
      <c r="R50" s="144"/>
      <c r="S50" s="144"/>
      <c r="T50" s="144"/>
      <c r="U50" s="144"/>
      <c r="V50" s="144"/>
      <c r="W50" s="144"/>
      <c r="X50" s="129"/>
      <c r="Y50" s="129"/>
      <c r="Z50" s="21"/>
      <c r="AA50" s="21"/>
      <c r="AB50" s="23"/>
      <c r="AC50" s="24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84"/>
      <c r="B51" s="128"/>
      <c r="C51" s="95" t="s">
        <v>90</v>
      </c>
      <c r="D51" s="96" t="s">
        <v>3</v>
      </c>
      <c r="E51" s="194" t="s">
        <v>60</v>
      </c>
      <c r="F51" s="195"/>
      <c r="G51" s="195"/>
      <c r="H51" s="195"/>
      <c r="I51" s="196"/>
      <c r="J51" s="197" t="s">
        <v>613</v>
      </c>
      <c r="K51" s="198"/>
      <c r="L51" s="199"/>
      <c r="M51" s="97" t="s">
        <v>115</v>
      </c>
      <c r="N51" s="129"/>
      <c r="O51" s="129"/>
      <c r="P51" s="144"/>
      <c r="Q51" s="144"/>
      <c r="R51" s="144"/>
      <c r="S51" s="144"/>
      <c r="T51" s="144"/>
      <c r="U51" s="144"/>
      <c r="V51" s="144"/>
      <c r="W51" s="144"/>
      <c r="X51" s="129"/>
      <c r="Y51" s="129"/>
      <c r="Z51" s="21"/>
      <c r="AA51" s="21"/>
      <c r="AB51" s="23"/>
      <c r="AC51" s="24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85"/>
      <c r="B52" s="128"/>
      <c r="C52" s="95" t="s">
        <v>100</v>
      </c>
      <c r="D52" s="96" t="s">
        <v>3</v>
      </c>
      <c r="E52" s="194" t="s">
        <v>102</v>
      </c>
      <c r="F52" s="195"/>
      <c r="G52" s="195"/>
      <c r="H52" s="195"/>
      <c r="I52" s="196"/>
      <c r="J52" s="197" t="s">
        <v>625</v>
      </c>
      <c r="K52" s="198"/>
      <c r="L52" s="199"/>
      <c r="M52" s="97" t="s">
        <v>115</v>
      </c>
      <c r="N52" s="129"/>
      <c r="O52" s="129"/>
      <c r="P52" s="144"/>
      <c r="Q52" s="144"/>
      <c r="R52" s="144"/>
      <c r="S52" s="144"/>
      <c r="T52" s="144"/>
      <c r="U52" s="144"/>
      <c r="V52" s="144"/>
      <c r="W52" s="144"/>
      <c r="X52" s="129"/>
      <c r="Y52" s="129"/>
      <c r="Z52" s="21"/>
      <c r="AA52" s="21"/>
      <c r="AB52" s="23"/>
      <c r="AC52" s="24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84" t="s">
        <v>585</v>
      </c>
      <c r="B53" s="128"/>
      <c r="C53" s="95" t="s">
        <v>102</v>
      </c>
      <c r="D53" s="96" t="s">
        <v>3</v>
      </c>
      <c r="E53" s="194" t="s">
        <v>99</v>
      </c>
      <c r="F53" s="195"/>
      <c r="G53" s="195"/>
      <c r="H53" s="195"/>
      <c r="I53" s="196"/>
      <c r="J53" s="197" t="s">
        <v>589</v>
      </c>
      <c r="K53" s="198"/>
      <c r="L53" s="199"/>
      <c r="M53" s="97" t="s">
        <v>62</v>
      </c>
      <c r="N53" s="129"/>
      <c r="O53" s="129"/>
      <c r="P53" s="144"/>
      <c r="Q53" s="144"/>
      <c r="R53" s="144"/>
      <c r="S53" s="144"/>
      <c r="T53" s="144"/>
      <c r="U53" s="144"/>
      <c r="V53" s="144"/>
      <c r="W53" s="144"/>
      <c r="X53" s="129"/>
      <c r="Y53" s="129"/>
      <c r="Z53" s="21"/>
      <c r="AA53" s="21"/>
      <c r="AB53" s="23"/>
      <c r="AC53" s="24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85"/>
      <c r="B54" s="128"/>
      <c r="C54" s="95" t="s">
        <v>58</v>
      </c>
      <c r="D54" s="96" t="s">
        <v>3</v>
      </c>
      <c r="E54" s="194" t="s">
        <v>65</v>
      </c>
      <c r="F54" s="195"/>
      <c r="G54" s="195"/>
      <c r="H54" s="195"/>
      <c r="I54" s="196"/>
      <c r="J54" s="197" t="s">
        <v>690</v>
      </c>
      <c r="K54" s="198"/>
      <c r="L54" s="199"/>
      <c r="M54" s="97" t="s">
        <v>115</v>
      </c>
      <c r="N54" s="129"/>
      <c r="O54" s="129"/>
      <c r="P54" s="144"/>
      <c r="Q54" s="144"/>
      <c r="R54" s="144"/>
      <c r="S54" s="144"/>
      <c r="T54" s="144"/>
      <c r="U54" s="144"/>
      <c r="V54" s="144"/>
      <c r="W54" s="144"/>
      <c r="X54" s="129"/>
      <c r="Y54" s="129"/>
      <c r="Z54" s="21"/>
      <c r="AA54" s="21"/>
      <c r="AB54" s="23"/>
      <c r="AC54" s="24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85"/>
      <c r="B55" s="128"/>
      <c r="C55" s="95" t="s">
        <v>43</v>
      </c>
      <c r="D55" s="96" t="s">
        <v>3</v>
      </c>
      <c r="E55" s="194" t="s">
        <v>34</v>
      </c>
      <c r="F55" s="195"/>
      <c r="G55" s="195"/>
      <c r="H55" s="195"/>
      <c r="I55" s="196"/>
      <c r="J55" s="197" t="s">
        <v>602</v>
      </c>
      <c r="K55" s="198"/>
      <c r="L55" s="199"/>
      <c r="M55" s="97" t="s">
        <v>113</v>
      </c>
      <c r="N55" s="129"/>
      <c r="O55" s="129"/>
      <c r="P55" s="144"/>
      <c r="Q55" s="144"/>
      <c r="R55" s="144"/>
      <c r="S55" s="144"/>
      <c r="T55" s="144"/>
      <c r="U55" s="144"/>
      <c r="V55" s="144"/>
      <c r="W55" s="144"/>
      <c r="X55" s="129"/>
      <c r="Y55" s="129"/>
      <c r="Z55" s="21"/>
      <c r="AA55" s="21"/>
      <c r="AB55" s="23"/>
      <c r="AC55" s="24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84" t="s">
        <v>562</v>
      </c>
      <c r="B56" s="128"/>
      <c r="C56" s="95" t="s">
        <v>99</v>
      </c>
      <c r="D56" s="96" t="s">
        <v>3</v>
      </c>
      <c r="E56" s="194" t="s">
        <v>100</v>
      </c>
      <c r="F56" s="195"/>
      <c r="G56" s="195"/>
      <c r="H56" s="195"/>
      <c r="I56" s="196"/>
      <c r="J56" s="197" t="s">
        <v>567</v>
      </c>
      <c r="K56" s="198"/>
      <c r="L56" s="199"/>
      <c r="M56" s="97" t="s">
        <v>62</v>
      </c>
      <c r="N56" s="129"/>
      <c r="O56" s="129"/>
      <c r="P56" s="144"/>
      <c r="Q56" s="144"/>
      <c r="R56" s="144"/>
      <c r="S56" s="144"/>
      <c r="T56" s="144"/>
      <c r="U56" s="144"/>
      <c r="V56" s="144"/>
      <c r="W56" s="144"/>
      <c r="X56" s="129"/>
      <c r="Y56" s="129"/>
      <c r="Z56" s="21"/>
      <c r="AA56" s="21"/>
      <c r="AB56" s="23"/>
      <c r="AC56" s="24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85"/>
      <c r="B57" s="128"/>
      <c r="C57" s="95" t="s">
        <v>90</v>
      </c>
      <c r="D57" s="96" t="s">
        <v>3</v>
      </c>
      <c r="E57" s="194" t="s">
        <v>102</v>
      </c>
      <c r="F57" s="195"/>
      <c r="G57" s="195"/>
      <c r="H57" s="195"/>
      <c r="I57" s="196"/>
      <c r="J57" s="197" t="s">
        <v>574</v>
      </c>
      <c r="K57" s="198"/>
      <c r="L57" s="199"/>
      <c r="M57" s="97" t="s">
        <v>115</v>
      </c>
      <c r="N57" s="129"/>
      <c r="O57" s="129"/>
      <c r="P57" s="144"/>
      <c r="Q57" s="144"/>
      <c r="R57" s="144"/>
      <c r="S57" s="144"/>
      <c r="T57" s="144"/>
      <c r="U57" s="144"/>
      <c r="V57" s="144"/>
      <c r="W57" s="144"/>
      <c r="X57" s="129"/>
      <c r="Y57" s="129"/>
      <c r="Z57" s="21"/>
      <c r="AA57" s="21"/>
      <c r="AB57" s="23"/>
      <c r="AC57" s="24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85"/>
      <c r="B58" s="128"/>
      <c r="C58" s="95" t="s">
        <v>60</v>
      </c>
      <c r="D58" s="96" t="s">
        <v>3</v>
      </c>
      <c r="E58" s="194" t="s">
        <v>34</v>
      </c>
      <c r="F58" s="195"/>
      <c r="G58" s="195"/>
      <c r="H58" s="195"/>
      <c r="I58" s="196"/>
      <c r="J58" s="197" t="s">
        <v>573</v>
      </c>
      <c r="K58" s="198"/>
      <c r="L58" s="199"/>
      <c r="M58" s="97" t="s">
        <v>62</v>
      </c>
      <c r="N58" s="129"/>
      <c r="O58" s="129"/>
      <c r="P58" s="144"/>
      <c r="Q58" s="144"/>
      <c r="R58" s="144"/>
      <c r="S58" s="144"/>
      <c r="T58" s="144"/>
      <c r="U58" s="144"/>
      <c r="V58" s="144"/>
      <c r="W58" s="144"/>
      <c r="X58" s="129"/>
      <c r="Y58" s="129"/>
      <c r="Z58" s="21"/>
      <c r="AA58" s="21"/>
      <c r="AB58" s="23"/>
      <c r="AC58" s="24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85"/>
      <c r="B59" s="128"/>
      <c r="C59" s="95" t="s">
        <v>89</v>
      </c>
      <c r="D59" s="96" t="s">
        <v>3</v>
      </c>
      <c r="E59" s="194" t="s">
        <v>91</v>
      </c>
      <c r="F59" s="195"/>
      <c r="G59" s="195"/>
      <c r="H59" s="195"/>
      <c r="I59" s="196"/>
      <c r="J59" s="197" t="s">
        <v>583</v>
      </c>
      <c r="K59" s="198"/>
      <c r="L59" s="199"/>
      <c r="M59" s="97" t="s">
        <v>62</v>
      </c>
      <c r="N59" s="129"/>
      <c r="O59" s="129"/>
      <c r="P59" s="144"/>
      <c r="Q59" s="144"/>
      <c r="R59" s="144"/>
      <c r="S59" s="144"/>
      <c r="T59" s="144"/>
      <c r="U59" s="144"/>
      <c r="V59" s="144"/>
      <c r="W59" s="144"/>
      <c r="X59" s="129"/>
      <c r="Y59" s="129"/>
      <c r="Z59" s="21"/>
      <c r="AA59" s="21"/>
      <c r="AB59" s="23"/>
      <c r="AC59" s="24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85"/>
      <c r="B60" s="128"/>
      <c r="C60" s="95" t="s">
        <v>58</v>
      </c>
      <c r="D60" s="96" t="s">
        <v>3</v>
      </c>
      <c r="E60" s="194" t="s">
        <v>43</v>
      </c>
      <c r="F60" s="195"/>
      <c r="G60" s="195"/>
      <c r="H60" s="195"/>
      <c r="I60" s="196"/>
      <c r="J60" s="197" t="s">
        <v>582</v>
      </c>
      <c r="K60" s="198"/>
      <c r="L60" s="199"/>
      <c r="M60" s="97" t="s">
        <v>62</v>
      </c>
      <c r="N60" s="129"/>
      <c r="O60" s="129"/>
      <c r="P60" s="144"/>
      <c r="Q60" s="144"/>
      <c r="R60" s="144"/>
      <c r="S60" s="144"/>
      <c r="T60" s="144"/>
      <c r="U60" s="144"/>
      <c r="V60" s="144"/>
      <c r="W60" s="144"/>
      <c r="X60" s="129"/>
      <c r="Y60" s="129"/>
      <c r="Z60" s="21"/>
      <c r="AA60" s="21"/>
      <c r="AB60" s="23"/>
      <c r="AC60" s="24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84" t="s">
        <v>544</v>
      </c>
      <c r="B61" s="128"/>
      <c r="C61" s="95" t="s">
        <v>91</v>
      </c>
      <c r="D61" s="96" t="s">
        <v>3</v>
      </c>
      <c r="E61" s="194" t="s">
        <v>101</v>
      </c>
      <c r="F61" s="195"/>
      <c r="G61" s="195"/>
      <c r="H61" s="195"/>
      <c r="I61" s="196"/>
      <c r="J61" s="197" t="s">
        <v>557</v>
      </c>
      <c r="K61" s="198"/>
      <c r="L61" s="199"/>
      <c r="M61" s="97" t="s">
        <v>115</v>
      </c>
      <c r="N61" s="129"/>
      <c r="O61" s="129"/>
      <c r="P61" s="144"/>
      <c r="Q61" s="144"/>
      <c r="R61" s="144"/>
      <c r="S61" s="144"/>
      <c r="T61" s="144"/>
      <c r="U61" s="144"/>
      <c r="V61" s="144"/>
      <c r="W61" s="144"/>
      <c r="X61" s="129"/>
      <c r="Y61" s="129"/>
      <c r="Z61" s="21"/>
      <c r="AA61" s="21"/>
      <c r="AB61" s="23"/>
      <c r="AC61" s="24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85"/>
      <c r="B62" s="128"/>
      <c r="C62" s="95" t="s">
        <v>100</v>
      </c>
      <c r="D62" s="96" t="s">
        <v>3</v>
      </c>
      <c r="E62" s="194" t="s">
        <v>58</v>
      </c>
      <c r="F62" s="195"/>
      <c r="G62" s="195"/>
      <c r="H62" s="195"/>
      <c r="I62" s="196"/>
      <c r="J62" s="197" t="s">
        <v>689</v>
      </c>
      <c r="K62" s="198"/>
      <c r="L62" s="199"/>
      <c r="M62" s="97" t="s">
        <v>115</v>
      </c>
      <c r="N62" s="129"/>
      <c r="O62" s="129"/>
      <c r="P62" s="144"/>
      <c r="Q62" s="144"/>
      <c r="R62" s="144"/>
      <c r="S62" s="144"/>
      <c r="T62" s="144"/>
      <c r="U62" s="144"/>
      <c r="V62" s="144"/>
      <c r="W62" s="144"/>
      <c r="X62" s="129"/>
      <c r="Y62" s="129"/>
      <c r="Z62" s="21"/>
      <c r="AA62" s="21"/>
      <c r="AB62" s="23"/>
      <c r="AC62" s="24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85"/>
      <c r="B63" s="128"/>
      <c r="C63" s="95" t="s">
        <v>102</v>
      </c>
      <c r="D63" s="96" t="s">
        <v>3</v>
      </c>
      <c r="E63" s="194" t="s">
        <v>89</v>
      </c>
      <c r="F63" s="195"/>
      <c r="G63" s="195"/>
      <c r="H63" s="195"/>
      <c r="I63" s="196"/>
      <c r="J63" s="197" t="s">
        <v>555</v>
      </c>
      <c r="K63" s="198"/>
      <c r="L63" s="199"/>
      <c r="M63" s="97" t="s">
        <v>120</v>
      </c>
      <c r="N63" s="129"/>
      <c r="O63" s="129"/>
      <c r="P63" s="144"/>
      <c r="Q63" s="144"/>
      <c r="R63" s="144"/>
      <c r="S63" s="144"/>
      <c r="T63" s="144"/>
      <c r="U63" s="144"/>
      <c r="V63" s="144"/>
      <c r="W63" s="144"/>
      <c r="X63" s="129"/>
      <c r="Y63" s="129"/>
      <c r="Z63" s="21"/>
      <c r="AA63" s="21"/>
      <c r="AB63" s="23"/>
      <c r="AC63" s="24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85"/>
      <c r="B64" s="128"/>
      <c r="C64" s="95" t="s">
        <v>60</v>
      </c>
      <c r="D64" s="96" t="s">
        <v>3</v>
      </c>
      <c r="E64" s="194" t="s">
        <v>43</v>
      </c>
      <c r="F64" s="195"/>
      <c r="G64" s="195"/>
      <c r="H64" s="195"/>
      <c r="I64" s="196"/>
      <c r="J64" s="197" t="s">
        <v>554</v>
      </c>
      <c r="K64" s="198"/>
      <c r="L64" s="199"/>
      <c r="M64" s="97" t="s">
        <v>62</v>
      </c>
      <c r="N64" s="129"/>
      <c r="O64" s="129"/>
      <c r="P64" s="144"/>
      <c r="Q64" s="144"/>
      <c r="R64" s="144"/>
      <c r="S64" s="144"/>
      <c r="T64" s="144"/>
      <c r="U64" s="144"/>
      <c r="V64" s="144"/>
      <c r="W64" s="144"/>
      <c r="X64" s="129"/>
      <c r="Y64" s="129"/>
      <c r="Z64" s="21"/>
      <c r="AA64" s="21"/>
      <c r="AB64" s="23"/>
      <c r="AC64" s="24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85"/>
      <c r="B65" s="128"/>
      <c r="C65" s="95" t="s">
        <v>99</v>
      </c>
      <c r="D65" s="96" t="s">
        <v>3</v>
      </c>
      <c r="E65" s="194" t="s">
        <v>34</v>
      </c>
      <c r="F65" s="195"/>
      <c r="G65" s="195"/>
      <c r="H65" s="195"/>
      <c r="I65" s="196"/>
      <c r="J65" s="197" t="s">
        <v>556</v>
      </c>
      <c r="K65" s="198"/>
      <c r="L65" s="199"/>
      <c r="M65" s="97" t="s">
        <v>115</v>
      </c>
      <c r="N65" s="129"/>
      <c r="O65" s="129"/>
      <c r="P65" s="144"/>
      <c r="Q65" s="144"/>
      <c r="R65" s="144"/>
      <c r="S65" s="144"/>
      <c r="T65" s="144"/>
      <c r="U65" s="144"/>
      <c r="V65" s="144"/>
      <c r="W65" s="144"/>
      <c r="X65" s="129"/>
      <c r="Y65" s="129"/>
      <c r="Z65" s="21"/>
      <c r="AA65" s="21"/>
      <c r="AB65" s="23"/>
      <c r="AC65" s="24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85"/>
      <c r="B66" s="128"/>
      <c r="C66" s="95" t="s">
        <v>65</v>
      </c>
      <c r="D66" s="96" t="s">
        <v>3</v>
      </c>
      <c r="E66" s="175" t="s">
        <v>90</v>
      </c>
      <c r="F66" s="176"/>
      <c r="G66" s="176"/>
      <c r="H66" s="176"/>
      <c r="I66" s="177"/>
      <c r="J66" s="197" t="s">
        <v>712</v>
      </c>
      <c r="K66" s="198"/>
      <c r="L66" s="199"/>
      <c r="M66" s="97" t="s">
        <v>115</v>
      </c>
      <c r="N66" s="129"/>
      <c r="O66" s="129"/>
      <c r="P66" s="144"/>
      <c r="Q66" s="144"/>
      <c r="R66" s="144"/>
      <c r="S66" s="144"/>
      <c r="T66" s="144"/>
      <c r="U66" s="144"/>
      <c r="V66" s="144"/>
      <c r="W66" s="144"/>
      <c r="X66" s="129"/>
      <c r="Y66" s="129"/>
      <c r="Z66" s="21"/>
      <c r="AA66" s="21"/>
      <c r="AB66" s="23"/>
      <c r="AC66" s="24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84" t="s">
        <v>522</v>
      </c>
      <c r="B67" s="128"/>
      <c r="C67" s="95" t="s">
        <v>99</v>
      </c>
      <c r="D67" s="96" t="s">
        <v>3</v>
      </c>
      <c r="E67" s="194" t="s">
        <v>43</v>
      </c>
      <c r="F67" s="195"/>
      <c r="G67" s="195"/>
      <c r="H67" s="195"/>
      <c r="I67" s="196"/>
      <c r="J67" s="197" t="s">
        <v>538</v>
      </c>
      <c r="K67" s="198"/>
      <c r="L67" s="199"/>
      <c r="M67" s="97" t="s">
        <v>115</v>
      </c>
      <c r="N67" s="129"/>
      <c r="O67" s="129"/>
      <c r="P67" s="144"/>
      <c r="Q67" s="144"/>
      <c r="R67" s="144"/>
      <c r="S67" s="144"/>
      <c r="T67" s="144"/>
      <c r="U67" s="144"/>
      <c r="V67" s="144"/>
      <c r="W67" s="144"/>
      <c r="X67" s="129"/>
      <c r="Y67" s="129"/>
      <c r="Z67" s="21"/>
      <c r="AA67" s="21"/>
      <c r="AB67" s="23"/>
      <c r="AC67" s="24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85"/>
      <c r="B68" s="128"/>
      <c r="C68" s="95" t="s">
        <v>101</v>
      </c>
      <c r="D68" s="96" t="s">
        <v>3</v>
      </c>
      <c r="E68" s="194" t="s">
        <v>102</v>
      </c>
      <c r="F68" s="195"/>
      <c r="G68" s="195"/>
      <c r="H68" s="195"/>
      <c r="I68" s="196"/>
      <c r="J68" s="197" t="s">
        <v>527</v>
      </c>
      <c r="K68" s="198"/>
      <c r="L68" s="199"/>
      <c r="M68" s="97" t="s">
        <v>76</v>
      </c>
      <c r="N68" s="129"/>
      <c r="O68" s="129"/>
      <c r="P68" s="144"/>
      <c r="Q68" s="144"/>
      <c r="R68" s="144"/>
      <c r="S68" s="144"/>
      <c r="T68" s="144"/>
      <c r="U68" s="144"/>
      <c r="V68" s="144"/>
      <c r="W68" s="144"/>
      <c r="X68" s="129"/>
      <c r="Y68" s="129"/>
      <c r="Z68" s="21"/>
      <c r="AA68" s="21"/>
      <c r="AB68" s="23"/>
      <c r="AC68" s="24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85"/>
      <c r="B69" s="128"/>
      <c r="C69" s="95" t="s">
        <v>34</v>
      </c>
      <c r="D69" s="96" t="s">
        <v>3</v>
      </c>
      <c r="E69" s="194" t="s">
        <v>58</v>
      </c>
      <c r="F69" s="195"/>
      <c r="G69" s="195"/>
      <c r="H69" s="195"/>
      <c r="I69" s="196"/>
      <c r="J69" s="197" t="s">
        <v>528</v>
      </c>
      <c r="K69" s="198"/>
      <c r="L69" s="199"/>
      <c r="M69" s="97" t="s">
        <v>62</v>
      </c>
      <c r="N69" s="129"/>
      <c r="O69" s="129"/>
      <c r="P69" s="144"/>
      <c r="Q69" s="144"/>
      <c r="R69" s="144"/>
      <c r="S69" s="144"/>
      <c r="T69" s="144"/>
      <c r="U69" s="144"/>
      <c r="V69" s="144"/>
      <c r="W69" s="144"/>
      <c r="X69" s="129"/>
      <c r="Y69" s="129"/>
      <c r="Z69" s="21"/>
      <c r="AA69" s="21"/>
      <c r="AB69" s="23"/>
      <c r="AC69" s="24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85"/>
      <c r="B70" s="128"/>
      <c r="C70" s="95" t="s">
        <v>65</v>
      </c>
      <c r="D70" s="96" t="s">
        <v>3</v>
      </c>
      <c r="E70" s="194" t="s">
        <v>100</v>
      </c>
      <c r="F70" s="195"/>
      <c r="G70" s="195"/>
      <c r="H70" s="195"/>
      <c r="I70" s="196"/>
      <c r="J70" s="197" t="s">
        <v>536</v>
      </c>
      <c r="K70" s="198"/>
      <c r="L70" s="199"/>
      <c r="M70" s="97" t="s">
        <v>63</v>
      </c>
      <c r="N70" s="129"/>
      <c r="O70" s="129"/>
      <c r="P70" s="144"/>
      <c r="Q70" s="144"/>
      <c r="R70" s="144"/>
      <c r="S70" s="144"/>
      <c r="T70" s="144"/>
      <c r="U70" s="144"/>
      <c r="V70" s="144"/>
      <c r="W70" s="144"/>
      <c r="X70" s="129"/>
      <c r="Y70" s="129"/>
      <c r="Z70" s="21"/>
      <c r="AA70" s="21"/>
      <c r="AB70" s="23"/>
      <c r="AC70" s="24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85"/>
      <c r="B71" s="128"/>
      <c r="C71" s="95" t="s">
        <v>89</v>
      </c>
      <c r="D71" s="96" t="s">
        <v>3</v>
      </c>
      <c r="E71" s="194" t="s">
        <v>60</v>
      </c>
      <c r="F71" s="195"/>
      <c r="G71" s="195"/>
      <c r="H71" s="195"/>
      <c r="I71" s="196"/>
      <c r="J71" s="197" t="s">
        <v>537</v>
      </c>
      <c r="K71" s="198"/>
      <c r="L71" s="199"/>
      <c r="M71" s="97" t="s">
        <v>115</v>
      </c>
      <c r="N71" s="129"/>
      <c r="O71" s="129"/>
      <c r="P71" s="144"/>
      <c r="Q71" s="144"/>
      <c r="R71" s="144"/>
      <c r="S71" s="144"/>
      <c r="T71" s="144"/>
      <c r="U71" s="144"/>
      <c r="V71" s="144"/>
      <c r="W71" s="144"/>
      <c r="X71" s="129"/>
      <c r="Y71" s="129"/>
      <c r="Z71" s="21"/>
      <c r="AA71" s="21"/>
      <c r="AB71" s="23"/>
      <c r="AC71" s="24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85"/>
      <c r="B72" s="128"/>
      <c r="C72" s="95" t="s">
        <v>90</v>
      </c>
      <c r="D72" s="96" t="s">
        <v>3</v>
      </c>
      <c r="E72" s="175" t="s">
        <v>91</v>
      </c>
      <c r="F72" s="176"/>
      <c r="G72" s="176"/>
      <c r="H72" s="176"/>
      <c r="I72" s="177"/>
      <c r="J72" s="197" t="s">
        <v>624</v>
      </c>
      <c r="K72" s="198"/>
      <c r="L72" s="199"/>
      <c r="M72" s="97" t="s">
        <v>115</v>
      </c>
      <c r="N72" s="129"/>
      <c r="O72" s="129"/>
      <c r="P72" s="144"/>
      <c r="Q72" s="144"/>
      <c r="R72" s="144"/>
      <c r="S72" s="144"/>
      <c r="T72" s="144"/>
      <c r="U72" s="144"/>
      <c r="V72" s="144"/>
      <c r="W72" s="144"/>
      <c r="X72" s="129"/>
      <c r="Y72" s="129"/>
      <c r="Z72" s="21"/>
      <c r="AA72" s="21"/>
      <c r="AB72" s="23"/>
      <c r="AC72" s="24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84" t="s">
        <v>509</v>
      </c>
      <c r="B73" s="128"/>
      <c r="C73" s="95" t="s">
        <v>89</v>
      </c>
      <c r="D73" s="96" t="s">
        <v>3</v>
      </c>
      <c r="E73" s="194" t="s">
        <v>90</v>
      </c>
      <c r="F73" s="195"/>
      <c r="G73" s="195"/>
      <c r="H73" s="195"/>
      <c r="I73" s="196"/>
      <c r="J73" s="197" t="s">
        <v>514</v>
      </c>
      <c r="K73" s="198"/>
      <c r="L73" s="199"/>
      <c r="M73" s="97" t="s">
        <v>62</v>
      </c>
      <c r="N73" s="129"/>
      <c r="O73" s="129"/>
      <c r="P73" s="144"/>
      <c r="Q73" s="144"/>
      <c r="R73" s="144"/>
      <c r="S73" s="144"/>
      <c r="T73" s="144"/>
      <c r="U73" s="144"/>
      <c r="V73" s="144"/>
      <c r="W73" s="144"/>
      <c r="X73" s="129"/>
      <c r="Y73" s="129"/>
      <c r="Z73" s="21"/>
      <c r="AA73" s="21"/>
      <c r="AB73" s="23"/>
      <c r="AC73" s="24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28"/>
      <c r="B74" s="128"/>
      <c r="C74" s="95" t="s">
        <v>91</v>
      </c>
      <c r="D74" s="96" t="s">
        <v>3</v>
      </c>
      <c r="E74" s="194" t="s">
        <v>60</v>
      </c>
      <c r="F74" s="195"/>
      <c r="G74" s="195"/>
      <c r="H74" s="195"/>
      <c r="I74" s="196"/>
      <c r="J74" s="197" t="s">
        <v>519</v>
      </c>
      <c r="K74" s="198"/>
      <c r="L74" s="199"/>
      <c r="M74" s="97" t="s">
        <v>115</v>
      </c>
      <c r="N74" s="129"/>
      <c r="O74" s="129"/>
      <c r="P74" s="144"/>
      <c r="Q74" s="144"/>
      <c r="R74" s="144"/>
      <c r="S74" s="144"/>
      <c r="T74" s="144"/>
      <c r="U74" s="144"/>
      <c r="V74" s="144"/>
      <c r="W74" s="144"/>
      <c r="X74" s="129"/>
      <c r="Y74" s="129"/>
      <c r="Z74" s="21"/>
      <c r="AA74" s="21"/>
      <c r="AB74" s="23"/>
      <c r="AC74" s="24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67" t="s">
        <v>463</v>
      </c>
      <c r="B75" s="128"/>
      <c r="C75" s="95" t="s">
        <v>101</v>
      </c>
      <c r="D75" s="96" t="s">
        <v>3</v>
      </c>
      <c r="E75" s="194" t="s">
        <v>89</v>
      </c>
      <c r="F75" s="195"/>
      <c r="G75" s="195"/>
      <c r="H75" s="195"/>
      <c r="I75" s="196"/>
      <c r="J75" s="197" t="s">
        <v>469</v>
      </c>
      <c r="K75" s="198"/>
      <c r="L75" s="199"/>
      <c r="M75" s="97" t="s">
        <v>62</v>
      </c>
      <c r="N75" s="129"/>
      <c r="O75" s="129"/>
      <c r="P75" s="144"/>
      <c r="Q75" s="144"/>
      <c r="R75" s="144"/>
      <c r="S75" s="144"/>
      <c r="T75" s="144"/>
      <c r="U75" s="144"/>
      <c r="V75" s="144"/>
      <c r="W75" s="144"/>
      <c r="X75" s="129"/>
      <c r="Y75" s="129"/>
      <c r="Z75" s="21"/>
      <c r="AA75" s="21"/>
      <c r="AB75" s="23"/>
      <c r="AC75" s="24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28"/>
      <c r="B76" s="128"/>
      <c r="C76" s="95" t="s">
        <v>43</v>
      </c>
      <c r="D76" s="96" t="s">
        <v>3</v>
      </c>
      <c r="E76" s="194" t="s">
        <v>90</v>
      </c>
      <c r="F76" s="195"/>
      <c r="G76" s="195"/>
      <c r="H76" s="195"/>
      <c r="I76" s="196"/>
      <c r="J76" s="197" t="s">
        <v>475</v>
      </c>
      <c r="K76" s="198"/>
      <c r="L76" s="199"/>
      <c r="M76" s="97" t="s">
        <v>62</v>
      </c>
      <c r="N76" s="129"/>
      <c r="O76" s="129"/>
      <c r="P76" s="144"/>
      <c r="Q76" s="144"/>
      <c r="R76" s="144"/>
      <c r="S76" s="144"/>
      <c r="T76" s="144"/>
      <c r="U76" s="144"/>
      <c r="V76" s="144"/>
      <c r="W76" s="144"/>
      <c r="X76" s="129"/>
      <c r="Y76" s="129"/>
      <c r="Z76" s="21"/>
      <c r="AA76" s="21"/>
      <c r="AB76" s="23"/>
      <c r="AC76" s="24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28"/>
      <c r="B77" s="128"/>
      <c r="C77" s="95" t="s">
        <v>60</v>
      </c>
      <c r="D77" s="96" t="s">
        <v>3</v>
      </c>
      <c r="E77" s="194" t="s">
        <v>99</v>
      </c>
      <c r="F77" s="195"/>
      <c r="G77" s="195"/>
      <c r="H77" s="195"/>
      <c r="I77" s="196"/>
      <c r="J77" s="197" t="s">
        <v>474</v>
      </c>
      <c r="K77" s="198"/>
      <c r="L77" s="199"/>
      <c r="M77" s="97" t="s">
        <v>63</v>
      </c>
      <c r="N77" s="129"/>
      <c r="O77" s="129"/>
      <c r="P77" s="144"/>
      <c r="Q77" s="144"/>
      <c r="R77" s="144"/>
      <c r="S77" s="144"/>
      <c r="T77" s="144"/>
      <c r="U77" s="144"/>
      <c r="V77" s="144"/>
      <c r="W77" s="144"/>
      <c r="X77" s="129"/>
      <c r="Y77" s="129"/>
      <c r="Z77" s="21"/>
      <c r="AA77" s="21"/>
      <c r="AB77" s="23"/>
      <c r="AC77" s="24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28"/>
      <c r="B78" s="128"/>
      <c r="C78" s="95" t="s">
        <v>34</v>
      </c>
      <c r="D78" s="96" t="s">
        <v>3</v>
      </c>
      <c r="E78" s="175" t="s">
        <v>100</v>
      </c>
      <c r="F78" s="176"/>
      <c r="G78" s="176"/>
      <c r="H78" s="176"/>
      <c r="I78" s="177"/>
      <c r="J78" s="197" t="s">
        <v>503</v>
      </c>
      <c r="K78" s="198"/>
      <c r="L78" s="199"/>
      <c r="M78" s="97" t="s">
        <v>120</v>
      </c>
      <c r="N78" s="129"/>
      <c r="O78" s="129"/>
      <c r="P78" s="144"/>
      <c r="Q78" s="144"/>
      <c r="R78" s="144"/>
      <c r="S78" s="144"/>
      <c r="T78" s="144"/>
      <c r="U78" s="144"/>
      <c r="V78" s="144"/>
      <c r="W78" s="144"/>
      <c r="X78" s="129"/>
      <c r="Y78" s="129"/>
      <c r="Z78" s="21"/>
      <c r="AA78" s="21"/>
      <c r="AB78" s="23"/>
      <c r="AC78" s="24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28"/>
      <c r="B79" s="128"/>
      <c r="C79" s="95" t="s">
        <v>102</v>
      </c>
      <c r="D79" s="96" t="s">
        <v>3</v>
      </c>
      <c r="E79" s="194" t="s">
        <v>65</v>
      </c>
      <c r="F79" s="195"/>
      <c r="G79" s="195"/>
      <c r="H79" s="195"/>
      <c r="I79" s="196"/>
      <c r="J79" s="197" t="s">
        <v>750</v>
      </c>
      <c r="K79" s="198"/>
      <c r="L79" s="199"/>
      <c r="M79" s="97" t="s">
        <v>115</v>
      </c>
      <c r="N79" s="129"/>
      <c r="O79" s="129"/>
      <c r="P79" s="144"/>
      <c r="Q79" s="144"/>
      <c r="R79" s="144"/>
      <c r="S79" s="144"/>
      <c r="T79" s="144"/>
      <c r="U79" s="144"/>
      <c r="V79" s="144"/>
      <c r="W79" s="144"/>
      <c r="X79" s="129"/>
      <c r="Y79" s="129"/>
      <c r="Z79" s="21"/>
      <c r="AA79" s="21"/>
      <c r="AB79" s="23"/>
      <c r="AC79" s="24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67" t="s">
        <v>0</v>
      </c>
      <c r="B80" s="128"/>
      <c r="C80" s="95" t="s">
        <v>58</v>
      </c>
      <c r="D80" s="96" t="s">
        <v>3</v>
      </c>
      <c r="E80" s="194" t="s">
        <v>91</v>
      </c>
      <c r="F80" s="195"/>
      <c r="G80" s="195"/>
      <c r="H80" s="195"/>
      <c r="I80" s="196"/>
      <c r="J80" s="197" t="s">
        <v>478</v>
      </c>
      <c r="K80" s="198"/>
      <c r="L80" s="199"/>
      <c r="M80" s="97" t="s">
        <v>62</v>
      </c>
      <c r="N80" s="129"/>
      <c r="O80" s="129"/>
      <c r="P80" s="144"/>
      <c r="Q80" s="144"/>
      <c r="R80" s="144"/>
      <c r="S80" s="144"/>
      <c r="T80" s="144"/>
      <c r="U80" s="144"/>
      <c r="V80" s="144"/>
      <c r="W80" s="144"/>
      <c r="X80" s="129"/>
      <c r="Y80" s="129"/>
      <c r="Z80" s="21"/>
      <c r="AA80" s="21"/>
      <c r="AB80" s="23"/>
      <c r="AC80" s="24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67" t="s">
        <v>446</v>
      </c>
      <c r="B81" s="128"/>
      <c r="C81" s="95" t="s">
        <v>100</v>
      </c>
      <c r="D81" s="96" t="s">
        <v>3</v>
      </c>
      <c r="E81" s="194" t="s">
        <v>89</v>
      </c>
      <c r="F81" s="195"/>
      <c r="G81" s="195"/>
      <c r="H81" s="195"/>
      <c r="I81" s="196"/>
      <c r="J81" s="197" t="s">
        <v>494</v>
      </c>
      <c r="K81" s="198"/>
      <c r="L81" s="199"/>
      <c r="M81" s="97" t="s">
        <v>113</v>
      </c>
      <c r="N81" s="129"/>
      <c r="O81" s="129"/>
      <c r="P81" s="144"/>
      <c r="Q81" s="144"/>
      <c r="R81" s="144"/>
      <c r="S81" s="144"/>
      <c r="T81" s="144"/>
      <c r="U81" s="144"/>
      <c r="V81" s="144"/>
      <c r="W81" s="144"/>
      <c r="X81" s="129"/>
      <c r="Y81" s="129"/>
      <c r="Z81" s="21"/>
      <c r="AA81" s="21"/>
      <c r="AB81" s="23"/>
      <c r="AC81" s="24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28"/>
      <c r="B82" s="128"/>
      <c r="C82" s="95" t="s">
        <v>58</v>
      </c>
      <c r="D82" s="96" t="s">
        <v>3</v>
      </c>
      <c r="E82" s="194" t="s">
        <v>99</v>
      </c>
      <c r="F82" s="195"/>
      <c r="G82" s="195"/>
      <c r="H82" s="195"/>
      <c r="I82" s="196"/>
      <c r="J82" s="197" t="s">
        <v>450</v>
      </c>
      <c r="K82" s="198"/>
      <c r="L82" s="199"/>
      <c r="M82" s="97" t="s">
        <v>62</v>
      </c>
      <c r="N82" s="129"/>
      <c r="O82" s="129"/>
      <c r="P82" s="144"/>
      <c r="Q82" s="144"/>
      <c r="R82" s="144"/>
      <c r="S82" s="144"/>
      <c r="T82" s="144"/>
      <c r="U82" s="144"/>
      <c r="V82" s="144"/>
      <c r="W82" s="144"/>
      <c r="X82" s="129"/>
      <c r="Y82" s="129"/>
      <c r="Z82" s="21"/>
      <c r="AA82" s="21"/>
      <c r="AB82" s="23"/>
      <c r="AC82" s="24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28"/>
      <c r="B83" s="128"/>
      <c r="C83" s="95" t="s">
        <v>34</v>
      </c>
      <c r="D83" s="96" t="s">
        <v>3</v>
      </c>
      <c r="E83" s="194" t="s">
        <v>90</v>
      </c>
      <c r="F83" s="195"/>
      <c r="G83" s="195"/>
      <c r="H83" s="195"/>
      <c r="I83" s="196"/>
      <c r="J83" s="197" t="s">
        <v>457</v>
      </c>
      <c r="K83" s="198"/>
      <c r="L83" s="199"/>
      <c r="M83" s="97" t="s">
        <v>63</v>
      </c>
      <c r="N83" s="129"/>
      <c r="O83" s="129"/>
      <c r="P83" s="144"/>
      <c r="Q83" s="144"/>
      <c r="R83" s="144"/>
      <c r="S83" s="144"/>
      <c r="T83" s="144"/>
      <c r="U83" s="144"/>
      <c r="V83" s="144"/>
      <c r="W83" s="144"/>
      <c r="X83" s="129"/>
      <c r="Y83" s="129"/>
      <c r="Z83" s="21"/>
      <c r="AA83" s="21"/>
      <c r="AB83" s="23"/>
      <c r="AC83" s="24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28"/>
      <c r="B84" s="128"/>
      <c r="C84" s="95" t="s">
        <v>102</v>
      </c>
      <c r="D84" s="96" t="s">
        <v>3</v>
      </c>
      <c r="E84" s="175" t="s">
        <v>60</v>
      </c>
      <c r="F84" s="176"/>
      <c r="G84" s="176"/>
      <c r="H84" s="176"/>
      <c r="I84" s="177"/>
      <c r="J84" s="197" t="s">
        <v>458</v>
      </c>
      <c r="K84" s="198"/>
      <c r="L84" s="199"/>
      <c r="M84" s="97" t="s">
        <v>115</v>
      </c>
      <c r="N84" s="129"/>
      <c r="O84" s="129"/>
      <c r="P84" s="144"/>
      <c r="Q84" s="144"/>
      <c r="R84" s="144"/>
      <c r="S84" s="144"/>
      <c r="T84" s="144"/>
      <c r="U84" s="144"/>
      <c r="V84" s="144"/>
      <c r="W84" s="144"/>
      <c r="X84" s="129"/>
      <c r="Y84" s="129"/>
      <c r="Z84" s="21"/>
      <c r="AA84" s="21"/>
      <c r="AB84" s="23"/>
      <c r="AC84" s="24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28"/>
      <c r="B85" s="128"/>
      <c r="C85" s="95" t="s">
        <v>91</v>
      </c>
      <c r="D85" s="96" t="s">
        <v>3</v>
      </c>
      <c r="E85" s="194" t="s">
        <v>65</v>
      </c>
      <c r="F85" s="195"/>
      <c r="G85" s="195"/>
      <c r="H85" s="195"/>
      <c r="I85" s="196"/>
      <c r="J85" s="233" t="s">
        <v>459</v>
      </c>
      <c r="K85" s="234"/>
      <c r="L85" s="235"/>
      <c r="M85" s="97" t="s">
        <v>113</v>
      </c>
      <c r="N85" s="129"/>
      <c r="O85" s="129"/>
      <c r="P85" s="144"/>
      <c r="Q85" s="144"/>
      <c r="R85" s="144"/>
      <c r="S85" s="144"/>
      <c r="T85" s="144"/>
      <c r="U85" s="144"/>
      <c r="V85" s="144"/>
      <c r="W85" s="144"/>
      <c r="X85" s="129"/>
      <c r="Y85" s="129"/>
      <c r="Z85" s="21"/>
      <c r="AA85" s="21"/>
      <c r="AB85" s="23"/>
      <c r="AC85" s="24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67" t="s">
        <v>0</v>
      </c>
      <c r="B86" s="128"/>
      <c r="C86" s="95" t="s">
        <v>43</v>
      </c>
      <c r="D86" s="96" t="s">
        <v>3</v>
      </c>
      <c r="E86" s="194" t="s">
        <v>101</v>
      </c>
      <c r="F86" s="195"/>
      <c r="G86" s="195"/>
      <c r="H86" s="195"/>
      <c r="I86" s="196"/>
      <c r="J86" s="197" t="s">
        <v>507</v>
      </c>
      <c r="K86" s="198"/>
      <c r="L86" s="199"/>
      <c r="M86" s="97" t="s">
        <v>115</v>
      </c>
      <c r="N86" s="129"/>
      <c r="O86" s="129"/>
      <c r="P86" s="144"/>
      <c r="Q86" s="144"/>
      <c r="R86" s="144"/>
      <c r="S86" s="144"/>
      <c r="T86" s="144"/>
      <c r="U86" s="144"/>
      <c r="V86" s="144"/>
      <c r="W86" s="144"/>
      <c r="X86" s="129"/>
      <c r="Y86" s="129"/>
      <c r="Z86" s="21"/>
      <c r="AA86" s="21"/>
      <c r="AB86" s="23"/>
      <c r="AC86" s="24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67" t="s">
        <v>430</v>
      </c>
      <c r="B87" s="128"/>
      <c r="C87" s="95" t="s">
        <v>89</v>
      </c>
      <c r="D87" s="96" t="s">
        <v>3</v>
      </c>
      <c r="E87" s="194" t="s">
        <v>34</v>
      </c>
      <c r="F87" s="195"/>
      <c r="G87" s="195"/>
      <c r="H87" s="195"/>
      <c r="I87" s="196"/>
      <c r="J87" s="197" t="s">
        <v>487</v>
      </c>
      <c r="K87" s="198"/>
      <c r="L87" s="199"/>
      <c r="M87" s="97" t="s">
        <v>115</v>
      </c>
      <c r="N87" s="129"/>
      <c r="O87" s="129"/>
      <c r="P87" s="144"/>
      <c r="Q87" s="144"/>
      <c r="R87" s="144"/>
      <c r="S87" s="144"/>
      <c r="T87" s="144"/>
      <c r="U87" s="144"/>
      <c r="V87" s="144"/>
      <c r="W87" s="144"/>
      <c r="X87" s="129"/>
      <c r="Y87" s="129"/>
      <c r="Z87" s="21"/>
      <c r="AA87" s="21"/>
      <c r="AB87" s="23"/>
      <c r="AC87" s="24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28"/>
      <c r="B88" s="128"/>
      <c r="C88" s="95" t="s">
        <v>99</v>
      </c>
      <c r="D88" s="96" t="s">
        <v>3</v>
      </c>
      <c r="E88" s="194" t="s">
        <v>65</v>
      </c>
      <c r="F88" s="195"/>
      <c r="G88" s="195"/>
      <c r="H88" s="195"/>
      <c r="I88" s="196"/>
      <c r="J88" s="197" t="s">
        <v>438</v>
      </c>
      <c r="K88" s="198"/>
      <c r="L88" s="199"/>
      <c r="M88" s="97" t="s">
        <v>62</v>
      </c>
      <c r="N88" s="129"/>
      <c r="O88" s="129"/>
      <c r="P88" s="144"/>
      <c r="Q88" s="144"/>
      <c r="R88" s="144"/>
      <c r="S88" s="144"/>
      <c r="T88" s="144"/>
      <c r="U88" s="144"/>
      <c r="V88" s="144"/>
      <c r="W88" s="144"/>
      <c r="X88" s="129"/>
      <c r="Y88" s="129"/>
      <c r="Z88" s="21"/>
      <c r="AA88" s="21"/>
      <c r="AB88" s="23"/>
      <c r="AC88" s="24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28"/>
      <c r="B89" s="128"/>
      <c r="C89" s="95" t="s">
        <v>102</v>
      </c>
      <c r="D89" s="96" t="s">
        <v>3</v>
      </c>
      <c r="E89" s="194" t="s">
        <v>91</v>
      </c>
      <c r="F89" s="195"/>
      <c r="G89" s="195"/>
      <c r="H89" s="195"/>
      <c r="I89" s="196"/>
      <c r="J89" s="197" t="s">
        <v>468</v>
      </c>
      <c r="K89" s="198"/>
      <c r="L89" s="199"/>
      <c r="M89" s="97" t="s">
        <v>62</v>
      </c>
      <c r="N89" s="129"/>
      <c r="O89" s="129"/>
      <c r="P89" s="144"/>
      <c r="Q89" s="144"/>
      <c r="R89" s="144"/>
      <c r="S89" s="144"/>
      <c r="T89" s="144"/>
      <c r="U89" s="144"/>
      <c r="V89" s="144"/>
      <c r="W89" s="144"/>
      <c r="X89" s="129"/>
      <c r="Y89" s="129"/>
      <c r="Z89" s="21"/>
      <c r="AA89" s="21"/>
      <c r="AB89" s="23"/>
      <c r="AC89" s="24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28"/>
      <c r="B90" s="128"/>
      <c r="C90" s="95" t="s">
        <v>101</v>
      </c>
      <c r="D90" s="96" t="s">
        <v>3</v>
      </c>
      <c r="E90" s="175" t="s">
        <v>90</v>
      </c>
      <c r="F90" s="176"/>
      <c r="G90" s="176"/>
      <c r="H90" s="176"/>
      <c r="I90" s="177"/>
      <c r="J90" s="197" t="s">
        <v>439</v>
      </c>
      <c r="K90" s="198"/>
      <c r="L90" s="199"/>
      <c r="M90" s="97" t="s">
        <v>62</v>
      </c>
      <c r="N90" s="129"/>
      <c r="O90" s="129"/>
      <c r="P90" s="144"/>
      <c r="Q90" s="144"/>
      <c r="R90" s="144"/>
      <c r="S90" s="144"/>
      <c r="T90" s="144"/>
      <c r="U90" s="144"/>
      <c r="V90" s="144"/>
      <c r="W90" s="144"/>
      <c r="X90" s="129"/>
      <c r="Y90" s="129"/>
      <c r="Z90" s="21"/>
      <c r="AA90" s="21"/>
      <c r="AB90" s="23"/>
      <c r="AC90" s="24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28"/>
      <c r="B91" s="128"/>
      <c r="C91" s="95" t="s">
        <v>60</v>
      </c>
      <c r="D91" s="96" t="s">
        <v>3</v>
      </c>
      <c r="E91" s="194" t="s">
        <v>58</v>
      </c>
      <c r="F91" s="195"/>
      <c r="G91" s="195"/>
      <c r="H91" s="195"/>
      <c r="I91" s="196"/>
      <c r="J91" s="233" t="s">
        <v>440</v>
      </c>
      <c r="K91" s="198"/>
      <c r="L91" s="199"/>
      <c r="M91" s="97" t="s">
        <v>62</v>
      </c>
      <c r="N91" s="129"/>
      <c r="O91" s="129"/>
      <c r="P91" s="144"/>
      <c r="Q91" s="144"/>
      <c r="R91" s="144"/>
      <c r="S91" s="144"/>
      <c r="T91" s="144"/>
      <c r="U91" s="144"/>
      <c r="V91" s="144"/>
      <c r="W91" s="144"/>
      <c r="X91" s="129"/>
      <c r="Y91" s="129"/>
      <c r="Z91" s="21"/>
      <c r="AA91" s="21"/>
      <c r="AB91" s="23"/>
      <c r="AC91" s="24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67" t="s">
        <v>0</v>
      </c>
      <c r="B92" s="128"/>
      <c r="C92" s="95" t="s">
        <v>43</v>
      </c>
      <c r="D92" s="96" t="s">
        <v>3</v>
      </c>
      <c r="E92" s="194" t="s">
        <v>100</v>
      </c>
      <c r="F92" s="195"/>
      <c r="G92" s="195"/>
      <c r="H92" s="195"/>
      <c r="I92" s="196"/>
      <c r="J92" s="197" t="s">
        <v>441</v>
      </c>
      <c r="K92" s="198"/>
      <c r="L92" s="199"/>
      <c r="M92" s="97" t="s">
        <v>63</v>
      </c>
      <c r="N92" s="129"/>
      <c r="O92" s="129"/>
      <c r="P92" s="144"/>
      <c r="Q92" s="144"/>
      <c r="R92" s="144"/>
      <c r="S92" s="144"/>
      <c r="T92" s="144"/>
      <c r="U92" s="144"/>
      <c r="V92" s="144"/>
      <c r="W92" s="144"/>
      <c r="X92" s="129"/>
      <c r="Y92" s="129"/>
      <c r="Z92" s="21"/>
      <c r="AA92" s="21"/>
      <c r="AB92" s="23"/>
      <c r="AC92" s="24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67" t="s">
        <v>407</v>
      </c>
      <c r="B93" s="128"/>
      <c r="C93" s="95" t="s">
        <v>89</v>
      </c>
      <c r="D93" s="96" t="s">
        <v>3</v>
      </c>
      <c r="E93" s="194" t="s">
        <v>43</v>
      </c>
      <c r="F93" s="195"/>
      <c r="G93" s="195"/>
      <c r="H93" s="195"/>
      <c r="I93" s="196"/>
      <c r="J93" s="197" t="s">
        <v>413</v>
      </c>
      <c r="K93" s="198"/>
      <c r="L93" s="199"/>
      <c r="M93" s="97" t="s">
        <v>115</v>
      </c>
      <c r="N93" s="129"/>
      <c r="O93" s="129"/>
      <c r="P93" s="144"/>
      <c r="Q93" s="144"/>
      <c r="R93" s="144"/>
      <c r="S93" s="144"/>
      <c r="T93" s="144"/>
      <c r="U93" s="144"/>
      <c r="V93" s="144"/>
      <c r="W93" s="144"/>
      <c r="X93" s="129"/>
      <c r="Y93" s="129"/>
      <c r="Z93" s="21"/>
      <c r="AA93" s="21"/>
      <c r="AB93" s="23"/>
      <c r="AC93" s="24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28"/>
      <c r="B94" s="128"/>
      <c r="C94" s="95" t="s">
        <v>90</v>
      </c>
      <c r="D94" s="96" t="s">
        <v>3</v>
      </c>
      <c r="E94" s="194" t="s">
        <v>100</v>
      </c>
      <c r="F94" s="195"/>
      <c r="G94" s="195"/>
      <c r="H94" s="195"/>
      <c r="I94" s="196"/>
      <c r="J94" s="197" t="s">
        <v>421</v>
      </c>
      <c r="K94" s="198"/>
      <c r="L94" s="199"/>
      <c r="M94" s="97" t="s">
        <v>113</v>
      </c>
      <c r="N94" s="129"/>
      <c r="O94" s="129"/>
      <c r="P94" s="144"/>
      <c r="Q94" s="144"/>
      <c r="R94" s="144"/>
      <c r="S94" s="144"/>
      <c r="T94" s="144"/>
      <c r="U94" s="144"/>
      <c r="V94" s="144"/>
      <c r="W94" s="144"/>
      <c r="X94" s="129"/>
      <c r="Y94" s="129"/>
      <c r="Z94" s="21"/>
      <c r="AA94" s="21"/>
      <c r="AB94" s="23"/>
      <c r="AC94" s="24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28"/>
      <c r="B95" s="128"/>
      <c r="C95" s="95" t="s">
        <v>60</v>
      </c>
      <c r="D95" s="96" t="s">
        <v>3</v>
      </c>
      <c r="E95" s="194" t="s">
        <v>65</v>
      </c>
      <c r="F95" s="195"/>
      <c r="G95" s="195"/>
      <c r="H95" s="195"/>
      <c r="I95" s="196"/>
      <c r="J95" s="197" t="s">
        <v>422</v>
      </c>
      <c r="K95" s="198"/>
      <c r="L95" s="199"/>
      <c r="M95" s="97" t="s">
        <v>62</v>
      </c>
      <c r="N95" s="129"/>
      <c r="O95" s="129"/>
      <c r="P95" s="144"/>
      <c r="Q95" s="144"/>
      <c r="R95" s="144"/>
      <c r="S95" s="144"/>
      <c r="T95" s="144"/>
      <c r="U95" s="144"/>
      <c r="V95" s="144"/>
      <c r="W95" s="144"/>
      <c r="X95" s="129"/>
      <c r="Y95" s="129"/>
      <c r="Z95" s="21"/>
      <c r="AA95" s="21"/>
      <c r="AB95" s="23"/>
      <c r="AC95" s="24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28"/>
      <c r="B96" s="128"/>
      <c r="C96" s="95" t="s">
        <v>58</v>
      </c>
      <c r="D96" s="96" t="s">
        <v>3</v>
      </c>
      <c r="E96" s="175" t="s">
        <v>102</v>
      </c>
      <c r="F96" s="176"/>
      <c r="G96" s="176"/>
      <c r="H96" s="176"/>
      <c r="I96" s="177"/>
      <c r="J96" s="197" t="s">
        <v>420</v>
      </c>
      <c r="K96" s="198"/>
      <c r="L96" s="199"/>
      <c r="M96" s="97" t="s">
        <v>115</v>
      </c>
      <c r="N96" s="129"/>
      <c r="O96" s="129"/>
      <c r="P96" s="144"/>
      <c r="Q96" s="144"/>
      <c r="R96" s="144"/>
      <c r="S96" s="144"/>
      <c r="T96" s="144"/>
      <c r="U96" s="144"/>
      <c r="V96" s="144"/>
      <c r="W96" s="144"/>
      <c r="X96" s="129"/>
      <c r="Y96" s="129"/>
      <c r="Z96" s="21"/>
      <c r="AA96" s="21"/>
      <c r="AB96" s="23"/>
      <c r="AC96" s="24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28"/>
      <c r="B97" s="128"/>
      <c r="C97" s="95" t="s">
        <v>91</v>
      </c>
      <c r="D97" s="96" t="s">
        <v>3</v>
      </c>
      <c r="E97" s="194" t="s">
        <v>99</v>
      </c>
      <c r="F97" s="195"/>
      <c r="G97" s="195"/>
      <c r="H97" s="195"/>
      <c r="I97" s="196"/>
      <c r="J97" s="233" t="s">
        <v>428</v>
      </c>
      <c r="K97" s="198"/>
      <c r="L97" s="199"/>
      <c r="M97" s="97" t="s">
        <v>115</v>
      </c>
      <c r="N97" s="129"/>
      <c r="O97" s="129"/>
      <c r="P97" s="144"/>
      <c r="Q97" s="144"/>
      <c r="R97" s="144"/>
      <c r="S97" s="144"/>
      <c r="T97" s="144"/>
      <c r="U97" s="144"/>
      <c r="V97" s="144"/>
      <c r="W97" s="144"/>
      <c r="X97" s="129"/>
      <c r="Y97" s="129"/>
      <c r="Z97" s="21"/>
      <c r="AA97" s="21"/>
      <c r="AB97" s="23"/>
      <c r="AC97" s="24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67" t="s">
        <v>0</v>
      </c>
      <c r="B98" s="128"/>
      <c r="C98" s="95" t="s">
        <v>34</v>
      </c>
      <c r="D98" s="96" t="s">
        <v>3</v>
      </c>
      <c r="E98" s="194" t="s">
        <v>101</v>
      </c>
      <c r="F98" s="195"/>
      <c r="G98" s="195"/>
      <c r="H98" s="195"/>
      <c r="I98" s="196"/>
      <c r="J98" s="197" t="s">
        <v>427</v>
      </c>
      <c r="K98" s="198"/>
      <c r="L98" s="199"/>
      <c r="M98" s="97" t="s">
        <v>113</v>
      </c>
      <c r="N98" s="129"/>
      <c r="O98" s="129"/>
      <c r="P98" s="144"/>
      <c r="Q98" s="144"/>
      <c r="R98" s="144"/>
      <c r="S98" s="144"/>
      <c r="T98" s="144"/>
      <c r="U98" s="144"/>
      <c r="V98" s="144"/>
      <c r="W98" s="144"/>
      <c r="X98" s="129"/>
      <c r="Y98" s="129"/>
      <c r="Z98" s="21"/>
      <c r="AA98" s="21"/>
      <c r="AB98" s="23"/>
      <c r="AC98" s="24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67" t="s">
        <v>380</v>
      </c>
      <c r="B99" s="128"/>
      <c r="C99" s="95" t="s">
        <v>100</v>
      </c>
      <c r="D99" s="96" t="s">
        <v>3</v>
      </c>
      <c r="E99" s="194" t="s">
        <v>60</v>
      </c>
      <c r="F99" s="195"/>
      <c r="G99" s="195"/>
      <c r="H99" s="195"/>
      <c r="I99" s="196"/>
      <c r="J99" s="197" t="s">
        <v>389</v>
      </c>
      <c r="K99" s="198"/>
      <c r="L99" s="199"/>
      <c r="M99" s="97" t="s">
        <v>115</v>
      </c>
      <c r="N99" s="129"/>
      <c r="O99" s="129"/>
      <c r="P99" s="144"/>
      <c r="Q99" s="144"/>
      <c r="R99" s="144"/>
      <c r="S99" s="144"/>
      <c r="T99" s="144"/>
      <c r="U99" s="144"/>
      <c r="V99" s="144"/>
      <c r="W99" s="144"/>
      <c r="X99" s="129"/>
      <c r="Y99" s="129"/>
      <c r="Z99" s="21"/>
      <c r="AA99" s="21"/>
      <c r="AB99" s="23"/>
      <c r="AC99" s="24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28"/>
      <c r="B100" s="128"/>
      <c r="C100" s="95" t="s">
        <v>90</v>
      </c>
      <c r="D100" s="96" t="s">
        <v>3</v>
      </c>
      <c r="E100" s="194" t="s">
        <v>99</v>
      </c>
      <c r="F100" s="195"/>
      <c r="G100" s="195"/>
      <c r="H100" s="195"/>
      <c r="I100" s="196"/>
      <c r="J100" s="197" t="s">
        <v>398</v>
      </c>
      <c r="K100" s="198"/>
      <c r="L100" s="199"/>
      <c r="M100" s="97" t="s">
        <v>62</v>
      </c>
      <c r="N100" s="129"/>
      <c r="O100" s="129"/>
      <c r="P100" s="144"/>
      <c r="Q100" s="144"/>
      <c r="R100" s="144"/>
      <c r="S100" s="144"/>
      <c r="T100" s="144"/>
      <c r="U100" s="144"/>
      <c r="V100" s="144"/>
      <c r="W100" s="144"/>
      <c r="X100" s="129"/>
      <c r="Y100" s="129"/>
      <c r="Z100" s="21"/>
      <c r="AA100" s="21"/>
      <c r="AB100" s="23"/>
      <c r="AC100" s="24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28"/>
      <c r="B101" s="128"/>
      <c r="C101" s="95" t="s">
        <v>65</v>
      </c>
      <c r="D101" s="96" t="s">
        <v>3</v>
      </c>
      <c r="E101" s="194" t="s">
        <v>89</v>
      </c>
      <c r="F101" s="195"/>
      <c r="G101" s="195"/>
      <c r="H101" s="195"/>
      <c r="I101" s="196"/>
      <c r="J101" s="197" t="s">
        <v>399</v>
      </c>
      <c r="K101" s="198"/>
      <c r="L101" s="199"/>
      <c r="M101" s="97" t="s">
        <v>115</v>
      </c>
      <c r="N101" s="129"/>
      <c r="O101" s="129"/>
      <c r="P101" s="144"/>
      <c r="Q101" s="144"/>
      <c r="R101" s="144"/>
      <c r="S101" s="144"/>
      <c r="T101" s="144"/>
      <c r="U101" s="144"/>
      <c r="V101" s="144"/>
      <c r="W101" s="144"/>
      <c r="X101" s="129"/>
      <c r="Y101" s="129"/>
      <c r="Z101" s="21"/>
      <c r="AA101" s="21"/>
      <c r="AB101" s="23"/>
      <c r="AC101" s="2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28"/>
      <c r="B102" s="128"/>
      <c r="C102" s="95" t="s">
        <v>101</v>
      </c>
      <c r="D102" s="96" t="s">
        <v>3</v>
      </c>
      <c r="E102" s="175" t="s">
        <v>58</v>
      </c>
      <c r="F102" s="176"/>
      <c r="G102" s="176"/>
      <c r="H102" s="176"/>
      <c r="I102" s="177"/>
      <c r="J102" s="197" t="s">
        <v>406</v>
      </c>
      <c r="K102" s="198"/>
      <c r="L102" s="199"/>
      <c r="M102" s="97" t="s">
        <v>62</v>
      </c>
      <c r="N102" s="129"/>
      <c r="O102" s="129"/>
      <c r="P102" s="144"/>
      <c r="Q102" s="144"/>
      <c r="R102" s="144"/>
      <c r="S102" s="144"/>
      <c r="T102" s="144"/>
      <c r="U102" s="144"/>
      <c r="V102" s="144"/>
      <c r="W102" s="144"/>
      <c r="X102" s="129"/>
      <c r="Y102" s="129"/>
      <c r="Z102" s="21"/>
      <c r="AA102" s="21"/>
      <c r="AB102" s="23"/>
      <c r="AC102" s="2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28"/>
      <c r="B103" s="128"/>
      <c r="C103" s="95" t="s">
        <v>34</v>
      </c>
      <c r="D103" s="96" t="s">
        <v>3</v>
      </c>
      <c r="E103" s="194" t="s">
        <v>102</v>
      </c>
      <c r="F103" s="195"/>
      <c r="G103" s="195"/>
      <c r="H103" s="195"/>
      <c r="I103" s="196"/>
      <c r="J103" s="233" t="s">
        <v>404</v>
      </c>
      <c r="K103" s="198"/>
      <c r="L103" s="199"/>
      <c r="M103" s="97" t="s">
        <v>115</v>
      </c>
      <c r="N103" s="129"/>
      <c r="O103" s="129"/>
      <c r="P103" s="144"/>
      <c r="Q103" s="144"/>
      <c r="R103" s="144"/>
      <c r="S103" s="144"/>
      <c r="T103" s="144"/>
      <c r="U103" s="144"/>
      <c r="V103" s="144"/>
      <c r="W103" s="144"/>
      <c r="X103" s="129"/>
      <c r="Y103" s="129"/>
      <c r="Z103" s="21"/>
      <c r="AA103" s="21"/>
      <c r="AB103" s="23"/>
      <c r="AC103" s="24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67" t="s">
        <v>0</v>
      </c>
      <c r="B104" s="128"/>
      <c r="C104" s="95" t="s">
        <v>91</v>
      </c>
      <c r="D104" s="96" t="s">
        <v>3</v>
      </c>
      <c r="E104" s="194" t="s">
        <v>43</v>
      </c>
      <c r="F104" s="195"/>
      <c r="G104" s="195"/>
      <c r="H104" s="195"/>
      <c r="I104" s="196"/>
      <c r="J104" s="233" t="s">
        <v>449</v>
      </c>
      <c r="K104" s="198"/>
      <c r="L104" s="199"/>
      <c r="M104" s="97" t="s">
        <v>115</v>
      </c>
      <c r="N104" s="129"/>
      <c r="O104" s="129"/>
      <c r="P104" s="144"/>
      <c r="Q104" s="144"/>
      <c r="R104" s="144"/>
      <c r="S104" s="144"/>
      <c r="T104" s="144"/>
      <c r="U104" s="144"/>
      <c r="V104" s="144"/>
      <c r="W104" s="144"/>
      <c r="X104" s="129"/>
      <c r="Y104" s="129"/>
      <c r="Z104" s="21"/>
      <c r="AA104" s="21"/>
      <c r="AB104" s="23"/>
      <c r="AC104" s="24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67" t="s">
        <v>356</v>
      </c>
      <c r="B105" s="128"/>
      <c r="C105" s="95" t="s">
        <v>99</v>
      </c>
      <c r="D105" s="96" t="s">
        <v>3</v>
      </c>
      <c r="E105" s="194" t="s">
        <v>89</v>
      </c>
      <c r="F105" s="195"/>
      <c r="G105" s="195"/>
      <c r="H105" s="195"/>
      <c r="I105" s="196"/>
      <c r="J105" s="197" t="s">
        <v>361</v>
      </c>
      <c r="K105" s="198"/>
      <c r="L105" s="199"/>
      <c r="M105" s="97" t="s">
        <v>76</v>
      </c>
      <c r="N105" s="129"/>
      <c r="O105" s="129"/>
      <c r="P105" s="144"/>
      <c r="Q105" s="144"/>
      <c r="R105" s="144"/>
      <c r="S105" s="144"/>
      <c r="T105" s="144"/>
      <c r="U105" s="144"/>
      <c r="V105" s="144"/>
      <c r="W105" s="144"/>
      <c r="X105" s="129"/>
      <c r="Y105" s="129"/>
      <c r="Z105" s="21"/>
      <c r="AA105" s="21"/>
      <c r="AB105" s="23"/>
      <c r="AC105" s="24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28"/>
      <c r="B106" s="128"/>
      <c r="C106" s="95" t="s">
        <v>100</v>
      </c>
      <c r="D106" s="96" t="s">
        <v>3</v>
      </c>
      <c r="E106" s="194" t="s">
        <v>91</v>
      </c>
      <c r="F106" s="195"/>
      <c r="G106" s="195"/>
      <c r="H106" s="195"/>
      <c r="I106" s="196"/>
      <c r="J106" s="197" t="s">
        <v>360</v>
      </c>
      <c r="K106" s="198"/>
      <c r="L106" s="199"/>
      <c r="M106" s="97" t="s">
        <v>76</v>
      </c>
      <c r="N106" s="129"/>
      <c r="O106" s="129"/>
      <c r="P106" s="144"/>
      <c r="Q106" s="144"/>
      <c r="R106" s="144"/>
      <c r="S106" s="144"/>
      <c r="T106" s="144"/>
      <c r="U106" s="144"/>
      <c r="V106" s="144"/>
      <c r="W106" s="144"/>
      <c r="X106" s="129"/>
      <c r="Y106" s="129"/>
      <c r="Z106" s="21"/>
      <c r="AA106" s="21"/>
      <c r="AB106" s="23"/>
      <c r="AC106" s="24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28"/>
      <c r="B107" s="128"/>
      <c r="C107" s="95" t="s">
        <v>60</v>
      </c>
      <c r="D107" s="96" t="s">
        <v>3</v>
      </c>
      <c r="E107" s="194" t="s">
        <v>101</v>
      </c>
      <c r="F107" s="195"/>
      <c r="G107" s="195"/>
      <c r="H107" s="195"/>
      <c r="I107" s="196"/>
      <c r="J107" s="197" t="s">
        <v>373</v>
      </c>
      <c r="K107" s="198"/>
      <c r="L107" s="199"/>
      <c r="M107" s="97" t="s">
        <v>62</v>
      </c>
      <c r="N107" s="129"/>
      <c r="O107" s="129"/>
      <c r="P107" s="144"/>
      <c r="Q107" s="144"/>
      <c r="R107" s="144"/>
      <c r="S107" s="144"/>
      <c r="T107" s="144"/>
      <c r="U107" s="144"/>
      <c r="V107" s="144"/>
      <c r="W107" s="144"/>
      <c r="X107" s="129"/>
      <c r="Y107" s="129"/>
      <c r="Z107" s="21"/>
      <c r="AA107" s="21"/>
      <c r="AB107" s="23"/>
      <c r="AC107" s="24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28"/>
      <c r="B108" s="128"/>
      <c r="C108" s="95" t="s">
        <v>65</v>
      </c>
      <c r="D108" s="96" t="s">
        <v>3</v>
      </c>
      <c r="E108" s="175" t="s">
        <v>34</v>
      </c>
      <c r="F108" s="176"/>
      <c r="G108" s="176"/>
      <c r="H108" s="176"/>
      <c r="I108" s="177"/>
      <c r="J108" s="197" t="s">
        <v>374</v>
      </c>
      <c r="K108" s="198"/>
      <c r="L108" s="199"/>
      <c r="M108" s="97" t="s">
        <v>115</v>
      </c>
      <c r="N108" s="129"/>
      <c r="O108" s="129"/>
      <c r="P108" s="144"/>
      <c r="Q108" s="144"/>
      <c r="R108" s="144"/>
      <c r="S108" s="144"/>
      <c r="T108" s="144"/>
      <c r="U108" s="144"/>
      <c r="V108" s="144"/>
      <c r="W108" s="144"/>
      <c r="X108" s="129"/>
      <c r="Y108" s="129"/>
      <c r="Z108" s="21"/>
      <c r="AA108" s="21"/>
      <c r="AB108" s="23"/>
      <c r="AC108" s="24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28"/>
      <c r="B109" s="128"/>
      <c r="C109" s="95" t="s">
        <v>43</v>
      </c>
      <c r="D109" s="96" t="s">
        <v>3</v>
      </c>
      <c r="E109" s="194" t="s">
        <v>102</v>
      </c>
      <c r="F109" s="195"/>
      <c r="G109" s="195"/>
      <c r="H109" s="195"/>
      <c r="I109" s="196"/>
      <c r="J109" s="233" t="s">
        <v>377</v>
      </c>
      <c r="K109" s="198"/>
      <c r="L109" s="199"/>
      <c r="M109" s="97" t="s">
        <v>115</v>
      </c>
      <c r="N109" s="129"/>
      <c r="O109" s="129"/>
      <c r="P109" s="144"/>
      <c r="Q109" s="144"/>
      <c r="R109" s="144"/>
      <c r="S109" s="144"/>
      <c r="T109" s="144"/>
      <c r="U109" s="144"/>
      <c r="V109" s="144"/>
      <c r="W109" s="144"/>
      <c r="X109" s="129"/>
      <c r="Y109" s="129"/>
      <c r="Z109" s="21"/>
      <c r="AA109" s="21"/>
      <c r="AB109" s="23"/>
      <c r="AC109" s="24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67" t="s">
        <v>0</v>
      </c>
      <c r="B110" s="128"/>
      <c r="C110" s="95" t="s">
        <v>90</v>
      </c>
      <c r="D110" s="96" t="s">
        <v>3</v>
      </c>
      <c r="E110" s="194" t="s">
        <v>58</v>
      </c>
      <c r="F110" s="195"/>
      <c r="G110" s="195"/>
      <c r="H110" s="195"/>
      <c r="I110" s="196"/>
      <c r="J110" s="197" t="s">
        <v>376</v>
      </c>
      <c r="K110" s="198"/>
      <c r="L110" s="199"/>
      <c r="M110" s="97" t="s">
        <v>113</v>
      </c>
      <c r="N110" s="129"/>
      <c r="O110" s="129"/>
      <c r="P110" s="144"/>
      <c r="Q110" s="144"/>
      <c r="R110" s="144"/>
      <c r="S110" s="144"/>
      <c r="T110" s="144"/>
      <c r="U110" s="144"/>
      <c r="V110" s="144"/>
      <c r="W110" s="144"/>
      <c r="X110" s="129"/>
      <c r="Y110" s="129"/>
      <c r="Z110" s="21"/>
      <c r="AA110" s="21"/>
      <c r="AB110" s="23"/>
      <c r="AC110" s="24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67" t="s">
        <v>336</v>
      </c>
      <c r="B111" s="128"/>
      <c r="C111" s="95" t="s">
        <v>89</v>
      </c>
      <c r="D111" s="96" t="s">
        <v>3</v>
      </c>
      <c r="E111" s="194" t="s">
        <v>58</v>
      </c>
      <c r="F111" s="195"/>
      <c r="G111" s="195"/>
      <c r="H111" s="195"/>
      <c r="I111" s="196"/>
      <c r="J111" s="197" t="s">
        <v>341</v>
      </c>
      <c r="K111" s="198"/>
      <c r="L111" s="199"/>
      <c r="M111" s="97" t="s">
        <v>113</v>
      </c>
      <c r="N111" s="129"/>
      <c r="O111" s="129"/>
      <c r="P111" s="144"/>
      <c r="Q111" s="144"/>
      <c r="R111" s="144"/>
      <c r="S111" s="144"/>
      <c r="T111" s="144"/>
      <c r="U111" s="144"/>
      <c r="V111" s="144"/>
      <c r="W111" s="144"/>
      <c r="X111" s="129"/>
      <c r="Y111" s="129"/>
      <c r="Z111" s="21"/>
      <c r="AA111" s="21"/>
      <c r="AB111" s="23"/>
      <c r="AC111" s="24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28"/>
      <c r="B112" s="128"/>
      <c r="C112" s="95" t="s">
        <v>34</v>
      </c>
      <c r="D112" s="96" t="s">
        <v>3</v>
      </c>
      <c r="E112" s="194" t="s">
        <v>91</v>
      </c>
      <c r="F112" s="195"/>
      <c r="G112" s="195"/>
      <c r="H112" s="195"/>
      <c r="I112" s="196"/>
      <c r="J112" s="197" t="s">
        <v>353</v>
      </c>
      <c r="K112" s="198"/>
      <c r="L112" s="199"/>
      <c r="M112" s="97" t="s">
        <v>62</v>
      </c>
      <c r="N112" s="129"/>
      <c r="O112" s="129"/>
      <c r="P112" s="144"/>
      <c r="Q112" s="144"/>
      <c r="R112" s="144"/>
      <c r="S112" s="144"/>
      <c r="T112" s="144"/>
      <c r="U112" s="144"/>
      <c r="V112" s="144"/>
      <c r="W112" s="144"/>
      <c r="X112" s="129"/>
      <c r="Y112" s="129"/>
      <c r="Z112" s="21"/>
      <c r="AA112" s="21"/>
      <c r="AB112" s="23"/>
      <c r="AC112" s="24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28"/>
      <c r="B113" s="128"/>
      <c r="C113" s="95" t="s">
        <v>99</v>
      </c>
      <c r="D113" s="96" t="s">
        <v>3</v>
      </c>
      <c r="E113" s="194" t="s">
        <v>101</v>
      </c>
      <c r="F113" s="195"/>
      <c r="G113" s="195"/>
      <c r="H113" s="195"/>
      <c r="I113" s="196"/>
      <c r="J113" s="197" t="s">
        <v>486</v>
      </c>
      <c r="K113" s="198"/>
      <c r="L113" s="199"/>
      <c r="M113" s="97" t="s">
        <v>62</v>
      </c>
      <c r="N113" s="129"/>
      <c r="O113" s="129"/>
      <c r="P113" s="144"/>
      <c r="Q113" s="144"/>
      <c r="R113" s="144"/>
      <c r="S113" s="144"/>
      <c r="T113" s="144"/>
      <c r="U113" s="144"/>
      <c r="V113" s="144"/>
      <c r="W113" s="144"/>
      <c r="X113" s="129"/>
      <c r="Y113" s="129"/>
      <c r="Z113" s="21"/>
      <c r="AA113" s="21"/>
      <c r="AB113" s="23"/>
      <c r="AC113" s="24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28"/>
      <c r="B114" s="128"/>
      <c r="C114" s="95" t="s">
        <v>65</v>
      </c>
      <c r="D114" s="96" t="s">
        <v>3</v>
      </c>
      <c r="E114" s="175" t="s">
        <v>43</v>
      </c>
      <c r="F114" s="176"/>
      <c r="G114" s="176"/>
      <c r="H114" s="176"/>
      <c r="I114" s="177"/>
      <c r="J114" s="197" t="s">
        <v>352</v>
      </c>
      <c r="K114" s="198"/>
      <c r="L114" s="199"/>
      <c r="M114" s="97" t="s">
        <v>115</v>
      </c>
      <c r="N114" s="129"/>
      <c r="O114" s="129"/>
      <c r="P114" s="144"/>
      <c r="Q114" s="144"/>
      <c r="R114" s="144"/>
      <c r="S114" s="144"/>
      <c r="T114" s="144"/>
      <c r="U114" s="144"/>
      <c r="V114" s="144"/>
      <c r="W114" s="144"/>
      <c r="X114" s="129"/>
      <c r="Y114" s="129"/>
      <c r="Z114" s="21"/>
      <c r="AA114" s="21"/>
      <c r="AB114" s="23"/>
      <c r="AC114" s="24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28"/>
      <c r="B115" s="128"/>
      <c r="C115" s="95" t="s">
        <v>100</v>
      </c>
      <c r="D115" s="96" t="s">
        <v>3</v>
      </c>
      <c r="E115" s="194" t="s">
        <v>102</v>
      </c>
      <c r="F115" s="195"/>
      <c r="G115" s="195"/>
      <c r="H115" s="195"/>
      <c r="I115" s="196"/>
      <c r="J115" s="233" t="s">
        <v>485</v>
      </c>
      <c r="K115" s="198"/>
      <c r="L115" s="199"/>
      <c r="M115" s="97" t="s">
        <v>113</v>
      </c>
      <c r="N115" s="129"/>
      <c r="O115" s="129"/>
      <c r="P115" s="144"/>
      <c r="Q115" s="144"/>
      <c r="R115" s="144"/>
      <c r="S115" s="144"/>
      <c r="T115" s="144"/>
      <c r="U115" s="144"/>
      <c r="V115" s="144"/>
      <c r="W115" s="144"/>
      <c r="X115" s="129"/>
      <c r="Y115" s="129"/>
      <c r="Z115" s="21"/>
      <c r="AA115" s="21"/>
      <c r="AB115" s="23"/>
      <c r="AC115" s="24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67" t="s">
        <v>307</v>
      </c>
      <c r="B116" s="128"/>
      <c r="C116" s="95" t="s">
        <v>102</v>
      </c>
      <c r="D116" s="96" t="s">
        <v>3</v>
      </c>
      <c r="E116" s="194" t="s">
        <v>99</v>
      </c>
      <c r="F116" s="195"/>
      <c r="G116" s="195"/>
      <c r="H116" s="195"/>
      <c r="I116" s="196"/>
      <c r="J116" s="197" t="s">
        <v>312</v>
      </c>
      <c r="K116" s="198"/>
      <c r="L116" s="199"/>
      <c r="M116" s="97" t="s">
        <v>62</v>
      </c>
      <c r="N116" s="129"/>
      <c r="O116" s="129"/>
      <c r="P116" s="144"/>
      <c r="Q116" s="144"/>
      <c r="R116" s="144"/>
      <c r="S116" s="144"/>
      <c r="T116" s="144"/>
      <c r="U116" s="144"/>
      <c r="V116" s="144"/>
      <c r="W116" s="144"/>
      <c r="X116" s="129"/>
      <c r="Y116" s="129"/>
      <c r="Z116" s="21"/>
      <c r="AA116" s="21"/>
      <c r="AB116" s="23"/>
      <c r="AC116" s="24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28"/>
      <c r="B117" s="128"/>
      <c r="C117" s="95" t="s">
        <v>101</v>
      </c>
      <c r="D117" s="96" t="s">
        <v>3</v>
      </c>
      <c r="E117" s="194" t="s">
        <v>100</v>
      </c>
      <c r="F117" s="195"/>
      <c r="G117" s="195"/>
      <c r="H117" s="195"/>
      <c r="I117" s="196"/>
      <c r="J117" s="197" t="s">
        <v>313</v>
      </c>
      <c r="K117" s="198"/>
      <c r="L117" s="199"/>
      <c r="M117" s="97" t="s">
        <v>62</v>
      </c>
      <c r="N117" s="129"/>
      <c r="O117" s="129"/>
      <c r="P117" s="144"/>
      <c r="Q117" s="144"/>
      <c r="R117" s="144"/>
      <c r="S117" s="144"/>
      <c r="T117" s="144"/>
      <c r="U117" s="144"/>
      <c r="V117" s="144"/>
      <c r="W117" s="144"/>
      <c r="X117" s="129"/>
      <c r="Y117" s="129"/>
      <c r="Z117" s="21"/>
      <c r="AA117" s="21"/>
      <c r="AB117" s="23"/>
      <c r="AC117" s="24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28"/>
      <c r="B118" s="128"/>
      <c r="C118" s="95" t="s">
        <v>58</v>
      </c>
      <c r="D118" s="96" t="s">
        <v>3</v>
      </c>
      <c r="E118" s="194" t="s">
        <v>65</v>
      </c>
      <c r="F118" s="195"/>
      <c r="G118" s="195"/>
      <c r="H118" s="195"/>
      <c r="I118" s="196"/>
      <c r="J118" s="197" t="s">
        <v>324</v>
      </c>
      <c r="K118" s="198"/>
      <c r="L118" s="199"/>
      <c r="M118" s="97" t="s">
        <v>62</v>
      </c>
      <c r="N118" s="129"/>
      <c r="O118" s="129"/>
      <c r="P118" s="144"/>
      <c r="Q118" s="144"/>
      <c r="R118" s="144"/>
      <c r="S118" s="144"/>
      <c r="T118" s="144"/>
      <c r="U118" s="144"/>
      <c r="V118" s="144"/>
      <c r="W118" s="144"/>
      <c r="X118" s="129"/>
      <c r="Y118" s="129"/>
      <c r="Z118" s="21"/>
      <c r="AA118" s="21"/>
      <c r="AB118" s="23"/>
      <c r="AC118" s="24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28"/>
      <c r="B119" s="128"/>
      <c r="C119" s="95" t="s">
        <v>90</v>
      </c>
      <c r="D119" s="96" t="s">
        <v>3</v>
      </c>
      <c r="E119" s="175" t="s">
        <v>60</v>
      </c>
      <c r="F119" s="176"/>
      <c r="G119" s="176"/>
      <c r="H119" s="176"/>
      <c r="I119" s="177"/>
      <c r="J119" s="197" t="s">
        <v>325</v>
      </c>
      <c r="K119" s="198"/>
      <c r="L119" s="199"/>
      <c r="M119" s="97" t="s">
        <v>115</v>
      </c>
      <c r="N119" s="129"/>
      <c r="O119" s="129"/>
      <c r="P119" s="144"/>
      <c r="Q119" s="144"/>
      <c r="R119" s="144"/>
      <c r="S119" s="144"/>
      <c r="T119" s="144"/>
      <c r="U119" s="144"/>
      <c r="V119" s="144"/>
      <c r="W119" s="144"/>
      <c r="X119" s="129"/>
      <c r="Y119" s="129"/>
      <c r="Z119" s="21"/>
      <c r="AA119" s="21"/>
      <c r="AB119" s="23"/>
      <c r="AC119" s="24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28"/>
      <c r="B120" s="128"/>
      <c r="C120" s="95" t="s">
        <v>43</v>
      </c>
      <c r="D120" s="96" t="s">
        <v>3</v>
      </c>
      <c r="E120" s="194" t="s">
        <v>34</v>
      </c>
      <c r="F120" s="195"/>
      <c r="G120" s="195"/>
      <c r="H120" s="195"/>
      <c r="I120" s="196"/>
      <c r="J120" s="233" t="s">
        <v>333</v>
      </c>
      <c r="K120" s="198"/>
      <c r="L120" s="199"/>
      <c r="M120" s="97" t="s">
        <v>63</v>
      </c>
      <c r="N120" s="129"/>
      <c r="O120" s="129"/>
      <c r="P120" s="144"/>
      <c r="Q120" s="144"/>
      <c r="R120" s="144"/>
      <c r="S120" s="144"/>
      <c r="T120" s="144"/>
      <c r="U120" s="144"/>
      <c r="V120" s="144"/>
      <c r="W120" s="144"/>
      <c r="X120" s="129"/>
      <c r="Y120" s="129"/>
      <c r="Z120" s="21"/>
      <c r="AA120" s="21"/>
      <c r="AB120" s="23"/>
      <c r="AC120" s="24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67" t="s">
        <v>275</v>
      </c>
      <c r="B121" s="128"/>
      <c r="C121" s="95" t="s">
        <v>99</v>
      </c>
      <c r="D121" s="96" t="s">
        <v>3</v>
      </c>
      <c r="E121" s="194" t="s">
        <v>100</v>
      </c>
      <c r="F121" s="195"/>
      <c r="G121" s="195"/>
      <c r="H121" s="195"/>
      <c r="I121" s="196"/>
      <c r="J121" s="197" t="s">
        <v>283</v>
      </c>
      <c r="K121" s="198"/>
      <c r="L121" s="199"/>
      <c r="M121" s="97" t="s">
        <v>62</v>
      </c>
      <c r="N121" s="129"/>
      <c r="O121" s="129"/>
      <c r="P121" s="144"/>
      <c r="Q121" s="144"/>
      <c r="R121" s="144"/>
      <c r="S121" s="144"/>
      <c r="T121" s="144"/>
      <c r="U121" s="144"/>
      <c r="V121" s="144"/>
      <c r="W121" s="144"/>
      <c r="X121" s="129"/>
      <c r="Y121" s="129"/>
      <c r="Z121" s="21"/>
      <c r="AA121" s="21"/>
      <c r="AB121" s="23"/>
      <c r="AC121" s="24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28"/>
      <c r="B122" s="128"/>
      <c r="C122" s="95" t="s">
        <v>65</v>
      </c>
      <c r="D122" s="96" t="s">
        <v>3</v>
      </c>
      <c r="E122" s="194" t="s">
        <v>101</v>
      </c>
      <c r="F122" s="195"/>
      <c r="G122" s="195"/>
      <c r="H122" s="195"/>
      <c r="I122" s="196"/>
      <c r="J122" s="197" t="s">
        <v>493</v>
      </c>
      <c r="K122" s="198"/>
      <c r="L122" s="199"/>
      <c r="M122" s="97" t="s">
        <v>115</v>
      </c>
      <c r="N122" s="129"/>
      <c r="O122" s="129"/>
      <c r="P122" s="144"/>
      <c r="Q122" s="144"/>
      <c r="R122" s="144"/>
      <c r="S122" s="144"/>
      <c r="T122" s="144"/>
      <c r="U122" s="144"/>
      <c r="V122" s="144"/>
      <c r="W122" s="144"/>
      <c r="X122" s="129"/>
      <c r="Y122" s="129"/>
      <c r="Z122" s="21"/>
      <c r="AA122" s="21"/>
      <c r="AB122" s="23"/>
      <c r="AC122" s="24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28"/>
      <c r="B123" s="128"/>
      <c r="C123" s="95" t="s">
        <v>90</v>
      </c>
      <c r="D123" s="96" t="s">
        <v>3</v>
      </c>
      <c r="E123" s="194" t="s">
        <v>102</v>
      </c>
      <c r="F123" s="195"/>
      <c r="G123" s="195"/>
      <c r="H123" s="195"/>
      <c r="I123" s="196"/>
      <c r="J123" s="197" t="s">
        <v>290</v>
      </c>
      <c r="K123" s="198"/>
      <c r="L123" s="199"/>
      <c r="M123" s="97" t="s">
        <v>113</v>
      </c>
      <c r="N123" s="129"/>
      <c r="O123" s="129"/>
      <c r="P123" s="144"/>
      <c r="Q123" s="144"/>
      <c r="R123" s="144"/>
      <c r="S123" s="144"/>
      <c r="T123" s="144"/>
      <c r="U123" s="144"/>
      <c r="V123" s="144"/>
      <c r="W123" s="144"/>
      <c r="X123" s="129"/>
      <c r="Y123" s="129"/>
      <c r="Z123" s="21"/>
      <c r="AA123" s="21"/>
      <c r="AB123" s="23"/>
      <c r="AC123" s="24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28"/>
      <c r="B124" s="128"/>
      <c r="C124" s="95" t="s">
        <v>60</v>
      </c>
      <c r="D124" s="96" t="s">
        <v>3</v>
      </c>
      <c r="E124" s="194" t="s">
        <v>34</v>
      </c>
      <c r="F124" s="195"/>
      <c r="G124" s="195"/>
      <c r="H124" s="195"/>
      <c r="I124" s="196"/>
      <c r="J124" s="233" t="s">
        <v>297</v>
      </c>
      <c r="K124" s="198"/>
      <c r="L124" s="199"/>
      <c r="M124" s="97" t="s">
        <v>62</v>
      </c>
      <c r="N124" s="129"/>
      <c r="O124" s="129"/>
      <c r="P124" s="144"/>
      <c r="Q124" s="144"/>
      <c r="R124" s="144"/>
      <c r="S124" s="144"/>
      <c r="T124" s="144"/>
      <c r="U124" s="144"/>
      <c r="V124" s="144"/>
      <c r="W124" s="144"/>
      <c r="X124" s="129"/>
      <c r="Y124" s="129"/>
      <c r="Z124" s="21"/>
      <c r="AA124" s="21"/>
      <c r="AB124" s="23"/>
      <c r="AC124" s="24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28"/>
      <c r="B125" s="128"/>
      <c r="C125" s="95" t="s">
        <v>58</v>
      </c>
      <c r="D125" s="96" t="s">
        <v>3</v>
      </c>
      <c r="E125" s="194" t="s">
        <v>43</v>
      </c>
      <c r="F125" s="195"/>
      <c r="G125" s="195"/>
      <c r="H125" s="195"/>
      <c r="I125" s="196"/>
      <c r="J125" s="197" t="s">
        <v>302</v>
      </c>
      <c r="K125" s="198"/>
      <c r="L125" s="199"/>
      <c r="M125" s="97" t="s">
        <v>62</v>
      </c>
      <c r="N125" s="129"/>
      <c r="O125" s="129"/>
      <c r="P125" s="144"/>
      <c r="Q125" s="144"/>
      <c r="R125" s="144"/>
      <c r="S125" s="144"/>
      <c r="T125" s="144"/>
      <c r="U125" s="144"/>
      <c r="V125" s="144"/>
      <c r="W125" s="144"/>
      <c r="X125" s="129"/>
      <c r="Y125" s="129"/>
      <c r="Z125" s="21"/>
      <c r="AA125" s="21"/>
      <c r="AB125" s="23"/>
      <c r="AC125" s="24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67"/>
      <c r="B126" s="128"/>
      <c r="C126" s="95" t="s">
        <v>89</v>
      </c>
      <c r="D126" s="96" t="s">
        <v>3</v>
      </c>
      <c r="E126" s="194" t="s">
        <v>91</v>
      </c>
      <c r="F126" s="195"/>
      <c r="G126" s="195"/>
      <c r="H126" s="195"/>
      <c r="I126" s="196"/>
      <c r="J126" s="197" t="s">
        <v>301</v>
      </c>
      <c r="K126" s="198"/>
      <c r="L126" s="199"/>
      <c r="M126" s="97" t="s">
        <v>76</v>
      </c>
      <c r="N126" s="129"/>
      <c r="O126" s="129"/>
      <c r="P126" s="144"/>
      <c r="Q126" s="144"/>
      <c r="R126" s="144"/>
      <c r="S126" s="144"/>
      <c r="T126" s="144"/>
      <c r="U126" s="144"/>
      <c r="V126" s="144"/>
      <c r="W126" s="144"/>
      <c r="X126" s="129"/>
      <c r="Y126" s="129"/>
      <c r="Z126" s="21"/>
      <c r="AA126" s="21"/>
      <c r="AB126" s="23"/>
      <c r="AC126" s="24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67" t="s">
        <v>229</v>
      </c>
      <c r="B127" s="128"/>
      <c r="C127" s="95" t="s">
        <v>91</v>
      </c>
      <c r="D127" s="96" t="s">
        <v>3</v>
      </c>
      <c r="E127" s="194" t="s">
        <v>101</v>
      </c>
      <c r="F127" s="195"/>
      <c r="G127" s="195"/>
      <c r="H127" s="195"/>
      <c r="I127" s="196"/>
      <c r="J127" s="197" t="s">
        <v>235</v>
      </c>
      <c r="K127" s="198"/>
      <c r="L127" s="199"/>
      <c r="M127" s="97" t="s">
        <v>115</v>
      </c>
      <c r="N127" s="129"/>
      <c r="O127" s="129"/>
      <c r="P127" s="144"/>
      <c r="Q127" s="144"/>
      <c r="R127" s="144"/>
      <c r="S127" s="144"/>
      <c r="T127" s="144"/>
      <c r="U127" s="144"/>
      <c r="V127" s="144"/>
      <c r="W127" s="144"/>
      <c r="X127" s="129"/>
      <c r="Y127" s="129"/>
      <c r="Z127" s="21"/>
      <c r="AA127" s="21"/>
      <c r="AB127" s="23"/>
      <c r="AC127" s="24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28"/>
      <c r="B128" s="128"/>
      <c r="C128" s="95" t="s">
        <v>100</v>
      </c>
      <c r="D128" s="96" t="s">
        <v>3</v>
      </c>
      <c r="E128" s="194" t="s">
        <v>58</v>
      </c>
      <c r="F128" s="195"/>
      <c r="G128" s="195"/>
      <c r="H128" s="195"/>
      <c r="I128" s="196"/>
      <c r="J128" s="197" t="s">
        <v>248</v>
      </c>
      <c r="K128" s="198"/>
      <c r="L128" s="199"/>
      <c r="M128" s="97" t="s">
        <v>62</v>
      </c>
      <c r="N128" s="129"/>
      <c r="O128" s="129"/>
      <c r="P128" s="144"/>
      <c r="Q128" s="144"/>
      <c r="R128" s="144"/>
      <c r="S128" s="144"/>
      <c r="T128" s="144"/>
      <c r="U128" s="144"/>
      <c r="V128" s="144"/>
      <c r="W128" s="144"/>
      <c r="X128" s="129"/>
      <c r="Y128" s="129"/>
      <c r="Z128" s="21"/>
      <c r="AA128" s="21"/>
      <c r="AB128" s="23"/>
      <c r="AC128" s="24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28"/>
      <c r="B129" s="128"/>
      <c r="C129" s="95" t="s">
        <v>102</v>
      </c>
      <c r="D129" s="96" t="s">
        <v>3</v>
      </c>
      <c r="E129" s="194" t="s">
        <v>89</v>
      </c>
      <c r="F129" s="195"/>
      <c r="G129" s="195"/>
      <c r="H129" s="195"/>
      <c r="I129" s="196"/>
      <c r="J129" s="197" t="s">
        <v>247</v>
      </c>
      <c r="K129" s="198"/>
      <c r="L129" s="199"/>
      <c r="M129" s="97" t="s">
        <v>62</v>
      </c>
      <c r="N129" s="129"/>
      <c r="O129" s="129"/>
      <c r="P129" s="144"/>
      <c r="Q129" s="144"/>
      <c r="R129" s="144"/>
      <c r="S129" s="144"/>
      <c r="T129" s="144"/>
      <c r="U129" s="144"/>
      <c r="V129" s="144"/>
      <c r="W129" s="144"/>
      <c r="X129" s="129"/>
      <c r="Y129" s="129"/>
      <c r="Z129" s="21"/>
      <c r="AA129" s="21"/>
      <c r="AB129" s="23"/>
      <c r="AC129" s="24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28"/>
      <c r="B130" s="128"/>
      <c r="C130" s="95" t="s">
        <v>60</v>
      </c>
      <c r="D130" s="96" t="s">
        <v>3</v>
      </c>
      <c r="E130" s="194" t="s">
        <v>43</v>
      </c>
      <c r="F130" s="195"/>
      <c r="G130" s="195"/>
      <c r="H130" s="195"/>
      <c r="I130" s="196"/>
      <c r="J130" s="233" t="s">
        <v>264</v>
      </c>
      <c r="K130" s="198"/>
      <c r="L130" s="199"/>
      <c r="M130" s="97" t="s">
        <v>62</v>
      </c>
      <c r="N130" s="129"/>
      <c r="O130" s="129"/>
      <c r="P130" s="144"/>
      <c r="Q130" s="144"/>
      <c r="R130" s="144"/>
      <c r="S130" s="144"/>
      <c r="T130" s="144"/>
      <c r="U130" s="144"/>
      <c r="V130" s="144"/>
      <c r="W130" s="144"/>
      <c r="X130" s="129"/>
      <c r="Y130" s="129"/>
      <c r="Z130" s="21"/>
      <c r="AA130" s="21"/>
      <c r="AB130" s="23"/>
      <c r="AC130" s="24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28"/>
      <c r="B131" s="128"/>
      <c r="C131" s="95" t="s">
        <v>99</v>
      </c>
      <c r="D131" s="96" t="s">
        <v>3</v>
      </c>
      <c r="E131" s="194" t="s">
        <v>34</v>
      </c>
      <c r="F131" s="195"/>
      <c r="G131" s="195"/>
      <c r="H131" s="195"/>
      <c r="I131" s="196"/>
      <c r="J131" s="197" t="s">
        <v>267</v>
      </c>
      <c r="K131" s="198"/>
      <c r="L131" s="199"/>
      <c r="M131" s="97" t="s">
        <v>113</v>
      </c>
      <c r="N131" s="129"/>
      <c r="O131" s="129"/>
      <c r="P131" s="144"/>
      <c r="Q131" s="144"/>
      <c r="R131" s="144"/>
      <c r="S131" s="144"/>
      <c r="T131" s="144"/>
      <c r="U131" s="144"/>
      <c r="V131" s="144"/>
      <c r="W131" s="144"/>
      <c r="X131" s="129"/>
      <c r="Y131" s="129"/>
      <c r="Z131" s="21"/>
      <c r="AA131" s="21"/>
      <c r="AB131" s="23"/>
      <c r="AC131" s="24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67"/>
      <c r="B132" s="128"/>
      <c r="C132" s="95" t="s">
        <v>65</v>
      </c>
      <c r="D132" s="96" t="s">
        <v>3</v>
      </c>
      <c r="E132" s="194" t="s">
        <v>90</v>
      </c>
      <c r="F132" s="195"/>
      <c r="G132" s="195"/>
      <c r="H132" s="195"/>
      <c r="I132" s="196"/>
      <c r="J132" s="197" t="s">
        <v>265</v>
      </c>
      <c r="K132" s="198"/>
      <c r="L132" s="199"/>
      <c r="M132" s="97" t="s">
        <v>62</v>
      </c>
      <c r="N132" s="129"/>
      <c r="O132" s="129"/>
      <c r="P132" s="144"/>
      <c r="Q132" s="144"/>
      <c r="R132" s="144"/>
      <c r="S132" s="144"/>
      <c r="T132" s="144"/>
      <c r="U132" s="144"/>
      <c r="V132" s="144"/>
      <c r="W132" s="144"/>
      <c r="X132" s="129"/>
      <c r="Y132" s="129"/>
      <c r="Z132" s="21"/>
      <c r="AA132" s="21"/>
      <c r="AB132" s="23"/>
      <c r="AC132" s="24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67" t="s">
        <v>61</v>
      </c>
      <c r="B133" s="128"/>
      <c r="C133" s="95" t="s">
        <v>99</v>
      </c>
      <c r="D133" s="96" t="s">
        <v>3</v>
      </c>
      <c r="E133" s="194" t="s">
        <v>43</v>
      </c>
      <c r="F133" s="195"/>
      <c r="G133" s="195"/>
      <c r="H133" s="195"/>
      <c r="I133" s="196"/>
      <c r="J133" s="197" t="s">
        <v>175</v>
      </c>
      <c r="K133" s="198"/>
      <c r="L133" s="199"/>
      <c r="M133" s="97" t="s">
        <v>115</v>
      </c>
      <c r="N133" s="129"/>
      <c r="O133" s="129"/>
      <c r="P133" s="144"/>
      <c r="Q133" s="144"/>
      <c r="R133" s="144"/>
      <c r="S133" s="144"/>
      <c r="T133" s="144"/>
      <c r="U133" s="144"/>
      <c r="V133" s="144"/>
      <c r="W133" s="144"/>
      <c r="X133" s="129"/>
      <c r="Y133" s="129"/>
      <c r="Z133" s="21"/>
      <c r="AA133" s="21"/>
      <c r="AB133" s="23"/>
      <c r="AC133" s="24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28"/>
      <c r="B134" s="128"/>
      <c r="C134" s="95" t="s">
        <v>101</v>
      </c>
      <c r="D134" s="96" t="s">
        <v>3</v>
      </c>
      <c r="E134" s="194" t="s">
        <v>102</v>
      </c>
      <c r="F134" s="195"/>
      <c r="G134" s="195"/>
      <c r="H134" s="195"/>
      <c r="I134" s="196"/>
      <c r="J134" s="197" t="s">
        <v>173</v>
      </c>
      <c r="K134" s="198"/>
      <c r="L134" s="199"/>
      <c r="M134" s="97" t="s">
        <v>113</v>
      </c>
      <c r="N134" s="129"/>
      <c r="O134" s="129"/>
      <c r="P134" s="144"/>
      <c r="Q134" s="144"/>
      <c r="R134" s="144"/>
      <c r="S134" s="144"/>
      <c r="T134" s="144"/>
      <c r="U134" s="144"/>
      <c r="V134" s="144"/>
      <c r="W134" s="144"/>
      <c r="X134" s="129"/>
      <c r="Y134" s="129"/>
      <c r="Z134" s="21"/>
      <c r="AA134" s="21"/>
      <c r="AB134" s="23"/>
      <c r="AC134" s="24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28"/>
      <c r="B135" s="128"/>
      <c r="C135" s="95" t="s">
        <v>34</v>
      </c>
      <c r="D135" s="96" t="s">
        <v>3</v>
      </c>
      <c r="E135" s="194" t="s">
        <v>58</v>
      </c>
      <c r="F135" s="195"/>
      <c r="G135" s="195"/>
      <c r="H135" s="195"/>
      <c r="I135" s="196"/>
      <c r="J135" s="197" t="s">
        <v>174</v>
      </c>
      <c r="K135" s="198"/>
      <c r="L135" s="199"/>
      <c r="M135" s="97" t="s">
        <v>115</v>
      </c>
      <c r="N135" s="129"/>
      <c r="O135" s="129"/>
      <c r="P135" s="144"/>
      <c r="Q135" s="144"/>
      <c r="R135" s="144"/>
      <c r="S135" s="144"/>
      <c r="T135" s="144"/>
      <c r="U135" s="144"/>
      <c r="V135" s="144"/>
      <c r="W135" s="144"/>
      <c r="X135" s="129"/>
      <c r="Y135" s="129"/>
      <c r="Z135" s="21"/>
      <c r="AA135" s="21"/>
      <c r="AB135" s="23"/>
      <c r="AC135" s="24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28"/>
      <c r="B136" s="128"/>
      <c r="C136" s="95" t="s">
        <v>65</v>
      </c>
      <c r="D136" s="96" t="s">
        <v>3</v>
      </c>
      <c r="E136" s="194" t="s">
        <v>100</v>
      </c>
      <c r="F136" s="195"/>
      <c r="G136" s="195"/>
      <c r="H136" s="195"/>
      <c r="I136" s="196"/>
      <c r="J136" s="233" t="s">
        <v>196</v>
      </c>
      <c r="K136" s="198"/>
      <c r="L136" s="199"/>
      <c r="M136" s="97" t="s">
        <v>113</v>
      </c>
      <c r="N136" s="129"/>
      <c r="O136" s="129"/>
      <c r="P136" s="144"/>
      <c r="Q136" s="144"/>
      <c r="R136" s="144"/>
      <c r="S136" s="144"/>
      <c r="T136" s="144"/>
      <c r="U136" s="144"/>
      <c r="V136" s="144"/>
      <c r="W136" s="144"/>
      <c r="X136" s="129"/>
      <c r="Y136" s="129"/>
      <c r="Z136" s="21"/>
      <c r="AA136" s="21"/>
      <c r="AB136" s="23"/>
      <c r="AC136" s="24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67"/>
      <c r="B137" s="128"/>
      <c r="C137" s="95" t="s">
        <v>89</v>
      </c>
      <c r="D137" s="96" t="s">
        <v>3</v>
      </c>
      <c r="E137" s="194" t="s">
        <v>60</v>
      </c>
      <c r="F137" s="195"/>
      <c r="G137" s="195"/>
      <c r="H137" s="195"/>
      <c r="I137" s="196"/>
      <c r="J137" s="197" t="s">
        <v>213</v>
      </c>
      <c r="K137" s="198"/>
      <c r="L137" s="199"/>
      <c r="M137" s="97" t="s">
        <v>115</v>
      </c>
      <c r="N137" s="129"/>
      <c r="O137" s="129"/>
      <c r="P137" s="144"/>
      <c r="Q137" s="144"/>
      <c r="R137" s="144"/>
      <c r="S137" s="144"/>
      <c r="T137" s="144"/>
      <c r="U137" s="144"/>
      <c r="V137" s="144"/>
      <c r="W137" s="144"/>
      <c r="X137" s="129"/>
      <c r="Y137" s="129"/>
      <c r="Z137" s="21"/>
      <c r="AA137" s="21"/>
      <c r="AB137" s="23"/>
      <c r="AC137" s="24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28"/>
      <c r="B138" s="128"/>
      <c r="C138" s="95" t="s">
        <v>90</v>
      </c>
      <c r="D138" s="96" t="s">
        <v>3</v>
      </c>
      <c r="E138" s="194" t="s">
        <v>91</v>
      </c>
      <c r="F138" s="195"/>
      <c r="G138" s="195"/>
      <c r="H138" s="195"/>
      <c r="I138" s="196"/>
      <c r="J138" s="197" t="s">
        <v>222</v>
      </c>
      <c r="K138" s="198"/>
      <c r="L138" s="199"/>
      <c r="M138" s="97" t="s">
        <v>62</v>
      </c>
      <c r="N138" s="129"/>
      <c r="O138" s="129"/>
      <c r="P138" s="144"/>
      <c r="Q138" s="144"/>
      <c r="R138" s="144"/>
      <c r="S138" s="144"/>
      <c r="T138" s="144"/>
      <c r="U138" s="144"/>
      <c r="V138" s="144"/>
      <c r="W138" s="144"/>
      <c r="X138" s="129"/>
      <c r="Y138" s="129"/>
      <c r="Z138" s="21"/>
      <c r="AA138" s="21"/>
      <c r="AB138" s="23"/>
      <c r="AC138" s="24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28"/>
      <c r="B139" s="128"/>
      <c r="C139" s="95" t="s">
        <v>89</v>
      </c>
      <c r="D139" s="96" t="s">
        <v>3</v>
      </c>
      <c r="E139" s="194" t="s">
        <v>90</v>
      </c>
      <c r="F139" s="209"/>
      <c r="G139" s="209"/>
      <c r="H139" s="209"/>
      <c r="I139" s="210"/>
      <c r="J139" s="197" t="s">
        <v>103</v>
      </c>
      <c r="K139" s="212"/>
      <c r="L139" s="213"/>
      <c r="M139" s="97" t="s">
        <v>62</v>
      </c>
      <c r="N139" s="129"/>
      <c r="O139" s="129"/>
      <c r="P139" s="144"/>
      <c r="Q139" s="144"/>
      <c r="R139" s="144"/>
      <c r="S139" s="144"/>
      <c r="T139" s="144"/>
      <c r="U139" s="144"/>
      <c r="V139" s="144"/>
      <c r="W139" s="144"/>
      <c r="X139" s="129"/>
      <c r="Y139" s="129"/>
      <c r="Z139" s="21"/>
      <c r="AA139" s="21"/>
      <c r="AB139" s="23"/>
      <c r="AC139" s="24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28"/>
      <c r="B140" s="128"/>
      <c r="C140" s="95" t="s">
        <v>91</v>
      </c>
      <c r="D140" s="96" t="s">
        <v>3</v>
      </c>
      <c r="E140" s="175" t="s">
        <v>60</v>
      </c>
      <c r="F140" s="176"/>
      <c r="G140" s="176"/>
      <c r="H140" s="176"/>
      <c r="I140" s="177"/>
      <c r="J140" s="197" t="s">
        <v>484</v>
      </c>
      <c r="K140" s="212"/>
      <c r="L140" s="213"/>
      <c r="M140" s="97" t="s">
        <v>115</v>
      </c>
      <c r="N140" s="129"/>
      <c r="O140" s="129"/>
      <c r="P140" s="144"/>
      <c r="Q140" s="144"/>
      <c r="R140" s="144"/>
      <c r="S140" s="144"/>
      <c r="T140" s="144"/>
      <c r="U140" s="144"/>
      <c r="V140" s="144"/>
      <c r="W140" s="144"/>
      <c r="X140" s="129"/>
      <c r="Y140" s="129"/>
      <c r="Z140" s="21"/>
      <c r="AA140" s="21"/>
      <c r="AB140" s="23"/>
      <c r="AC140" s="24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1.75" customHeight="1">
      <c r="A141" s="20"/>
      <c r="B141" s="20"/>
      <c r="C141" s="53"/>
      <c r="D141" s="28"/>
      <c r="E141" s="28"/>
      <c r="F141" s="28"/>
      <c r="G141" s="27"/>
      <c r="H141" s="27"/>
      <c r="I141" s="27"/>
      <c r="J141" s="27"/>
      <c r="K141" s="27"/>
      <c r="L141" s="27"/>
      <c r="M141" s="27"/>
      <c r="N141" s="7"/>
      <c r="O141" s="26"/>
      <c r="P141" s="59"/>
      <c r="Q141" s="59"/>
      <c r="R141" s="59"/>
      <c r="S141" s="61"/>
      <c r="T141" s="61"/>
      <c r="U141" s="61"/>
      <c r="V141" s="57"/>
      <c r="W141" s="58"/>
      <c r="X141" s="27"/>
      <c r="Y141" s="27"/>
      <c r="Z141" s="28"/>
      <c r="AA141" s="28"/>
      <c r="AB141" s="29"/>
      <c r="AC141" s="24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1.75" customHeight="1">
      <c r="A142" s="20"/>
      <c r="B142" s="20"/>
      <c r="C142" s="53"/>
      <c r="D142" s="28"/>
      <c r="E142" s="28"/>
      <c r="F142" s="28"/>
      <c r="G142" s="27"/>
      <c r="H142" s="27"/>
      <c r="I142" s="27"/>
      <c r="J142" s="27"/>
      <c r="K142" s="27"/>
      <c r="L142" s="27"/>
      <c r="M142" s="27"/>
      <c r="N142" s="7"/>
      <c r="O142" s="26"/>
      <c r="P142" s="59"/>
      <c r="Q142" s="59"/>
      <c r="R142" s="59"/>
      <c r="S142" s="61"/>
      <c r="T142" s="61"/>
      <c r="U142" s="61"/>
      <c r="V142" s="57"/>
      <c r="W142" s="58"/>
      <c r="X142" s="27"/>
      <c r="Y142" s="27"/>
      <c r="Z142" s="28"/>
      <c r="AA142" s="28"/>
      <c r="AB142" s="29"/>
      <c r="AC142" s="24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1.75" customHeight="1">
      <c r="A143" s="20"/>
      <c r="B143" s="20"/>
      <c r="C143" s="53"/>
      <c r="D143" s="7"/>
      <c r="E143" s="242"/>
      <c r="F143" s="242"/>
      <c r="G143" s="242"/>
      <c r="H143" s="242"/>
      <c r="I143" s="242"/>
      <c r="J143" s="243"/>
      <c r="K143" s="243"/>
      <c r="L143" s="243"/>
      <c r="M143" s="56"/>
      <c r="N143" s="7"/>
      <c r="O143" s="26"/>
      <c r="P143" s="59"/>
      <c r="Q143" s="59"/>
      <c r="R143" s="59"/>
      <c r="S143" s="61"/>
      <c r="T143" s="61"/>
      <c r="U143" s="61"/>
      <c r="V143" s="57"/>
      <c r="W143" s="58"/>
      <c r="X143" s="27"/>
      <c r="Y143" s="27"/>
      <c r="Z143" s="28"/>
      <c r="AA143" s="28"/>
      <c r="AB143" s="29"/>
      <c r="AC143" s="24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1.75" customHeight="1">
      <c r="A144" s="20"/>
      <c r="B144" s="20"/>
      <c r="C144" s="53"/>
      <c r="D144" s="28"/>
      <c r="E144" s="28"/>
      <c r="F144" s="28"/>
      <c r="G144" s="27"/>
      <c r="H144" s="27"/>
      <c r="I144" s="27"/>
      <c r="J144" s="27"/>
      <c r="K144" s="27"/>
      <c r="L144" s="27"/>
      <c r="M144" s="27"/>
      <c r="N144" s="7"/>
      <c r="O144" s="26"/>
      <c r="P144" s="59"/>
      <c r="Q144" s="59"/>
      <c r="R144" s="59"/>
      <c r="S144" s="61"/>
      <c r="T144" s="61"/>
      <c r="U144" s="61"/>
      <c r="V144" s="57"/>
      <c r="W144" s="58"/>
      <c r="X144" s="27"/>
      <c r="Y144" s="27"/>
      <c r="Z144" s="28"/>
      <c r="AA144" s="28"/>
      <c r="AB144" s="29"/>
      <c r="AC144" s="24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1.75" customHeight="1">
      <c r="A145" s="20"/>
      <c r="B145" s="20"/>
      <c r="C145" s="53"/>
      <c r="D145" s="7"/>
      <c r="E145" s="242"/>
      <c r="F145" s="242"/>
      <c r="G145" s="242"/>
      <c r="H145" s="242"/>
      <c r="I145" s="242"/>
      <c r="J145" s="243"/>
      <c r="K145" s="243"/>
      <c r="L145" s="243"/>
      <c r="M145" s="56"/>
      <c r="N145" s="7"/>
      <c r="O145" s="26"/>
      <c r="P145" s="59"/>
      <c r="Q145" s="59"/>
      <c r="R145" s="59"/>
      <c r="S145" s="61"/>
      <c r="T145" s="61"/>
      <c r="U145" s="61"/>
      <c r="V145" s="57"/>
      <c r="W145" s="58"/>
      <c r="X145" s="27"/>
      <c r="Y145" s="27"/>
      <c r="Z145" s="28"/>
      <c r="AA145" s="28"/>
      <c r="AB145" s="29"/>
      <c r="AC145" s="24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1.75" customHeight="1">
      <c r="A146" s="20"/>
      <c r="B146" s="20"/>
      <c r="C146" s="53"/>
      <c r="D146" s="7"/>
      <c r="E146" s="242"/>
      <c r="F146" s="242"/>
      <c r="G146" s="242"/>
      <c r="H146" s="242"/>
      <c r="I146" s="242"/>
      <c r="J146" s="243"/>
      <c r="K146" s="243"/>
      <c r="L146" s="243"/>
      <c r="M146" s="56"/>
      <c r="N146" s="7"/>
      <c r="O146" s="26"/>
      <c r="P146" s="59"/>
      <c r="Q146" s="59"/>
      <c r="R146" s="59"/>
      <c r="S146" s="61"/>
      <c r="T146" s="61"/>
      <c r="U146" s="61"/>
      <c r="V146" s="57"/>
      <c r="W146" s="58"/>
      <c r="X146" s="27"/>
      <c r="Y146" s="27"/>
      <c r="Z146" s="28"/>
      <c r="AA146" s="28"/>
      <c r="AB146" s="29"/>
      <c r="AC146" s="24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1.75" customHeight="1">
      <c r="A147" s="20"/>
      <c r="B147" s="20"/>
      <c r="C147" s="53"/>
      <c r="D147" s="7"/>
      <c r="E147" s="242"/>
      <c r="F147" s="256"/>
      <c r="G147" s="256"/>
      <c r="H147" s="256"/>
      <c r="I147" s="256"/>
      <c r="J147" s="243"/>
      <c r="K147" s="258"/>
      <c r="L147" s="258"/>
      <c r="M147" s="56"/>
      <c r="N147" s="20"/>
      <c r="O147" s="26"/>
      <c r="P147" s="59"/>
      <c r="Q147" s="59"/>
      <c r="R147" s="59"/>
      <c r="S147" s="61"/>
      <c r="T147" s="61"/>
      <c r="U147" s="61"/>
      <c r="V147" s="57"/>
      <c r="W147" s="58"/>
      <c r="X147" s="27"/>
      <c r="Y147" s="27"/>
      <c r="Z147" s="28"/>
      <c r="AA147" s="28"/>
      <c r="AB147" s="29"/>
      <c r="AC147" s="24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1.75" customHeight="1">
      <c r="A148" s="20"/>
      <c r="B148" s="20"/>
      <c r="C148" s="53"/>
      <c r="D148" s="7"/>
      <c r="E148" s="54"/>
      <c r="F148" s="54"/>
      <c r="G148" s="54"/>
      <c r="H148" s="54"/>
      <c r="I148" s="54"/>
      <c r="J148" s="26"/>
      <c r="K148" s="26"/>
      <c r="L148" s="26"/>
      <c r="M148" s="56"/>
      <c r="N148" s="7"/>
      <c r="O148" s="26"/>
      <c r="P148" s="59"/>
      <c r="Q148" s="59"/>
      <c r="R148" s="59"/>
      <c r="S148" s="61"/>
      <c r="T148" s="61"/>
      <c r="U148" s="61"/>
      <c r="V148" s="57"/>
      <c r="W148" s="58"/>
      <c r="X148" s="27"/>
      <c r="Y148" s="27"/>
      <c r="Z148" s="28"/>
      <c r="AA148" s="28"/>
      <c r="AB148" s="29"/>
      <c r="AC148" s="24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1.75" customHeight="1">
      <c r="A149" s="20"/>
      <c r="B149" s="20"/>
      <c r="C149" s="53"/>
      <c r="D149" s="28"/>
      <c r="E149" s="28"/>
      <c r="F149" s="28"/>
      <c r="G149" s="27"/>
      <c r="H149" s="27"/>
      <c r="I149" s="27"/>
      <c r="J149" s="27"/>
      <c r="K149" s="27"/>
      <c r="L149" s="27"/>
      <c r="M149" s="27"/>
      <c r="N149" s="7"/>
      <c r="O149" s="26"/>
      <c r="P149" s="59"/>
      <c r="Q149" s="59"/>
      <c r="R149" s="59"/>
      <c r="S149" s="61"/>
      <c r="T149" s="61"/>
      <c r="U149" s="61"/>
      <c r="V149" s="57"/>
      <c r="W149" s="58"/>
      <c r="X149" s="27"/>
      <c r="Y149" s="27"/>
      <c r="Z149" s="28"/>
      <c r="AA149" s="28"/>
      <c r="AB149" s="29"/>
      <c r="AC149" s="24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1.75" customHeight="1">
      <c r="A150" s="20"/>
      <c r="B150" s="20"/>
      <c r="C150" s="53"/>
      <c r="D150" s="7"/>
      <c r="E150" s="242"/>
      <c r="F150" s="242"/>
      <c r="G150" s="242"/>
      <c r="H150" s="242"/>
      <c r="I150" s="242"/>
      <c r="J150" s="243"/>
      <c r="K150" s="243"/>
      <c r="L150" s="243"/>
      <c r="M150" s="56"/>
      <c r="N150" s="7"/>
      <c r="O150" s="26"/>
      <c r="P150" s="59"/>
      <c r="Q150" s="59"/>
      <c r="R150" s="59"/>
      <c r="S150" s="61"/>
      <c r="T150" s="61"/>
      <c r="U150" s="61"/>
      <c r="V150" s="57"/>
      <c r="W150" s="58"/>
      <c r="X150" s="27"/>
      <c r="Y150" s="27"/>
      <c r="Z150" s="28"/>
      <c r="AA150" s="28"/>
      <c r="AB150" s="29"/>
      <c r="AC150" s="24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1.75" customHeight="1">
      <c r="A151" s="20"/>
      <c r="B151" s="20"/>
      <c r="C151" s="53"/>
      <c r="D151" s="7"/>
      <c r="E151" s="242"/>
      <c r="F151" s="242"/>
      <c r="G151" s="242"/>
      <c r="H151" s="242"/>
      <c r="I151" s="242"/>
      <c r="J151" s="243"/>
      <c r="K151" s="243"/>
      <c r="L151" s="243"/>
      <c r="M151" s="56"/>
      <c r="N151" s="7"/>
      <c r="O151" s="26"/>
      <c r="P151" s="59"/>
      <c r="Q151" s="59"/>
      <c r="R151" s="59"/>
      <c r="S151" s="61"/>
      <c r="T151" s="61"/>
      <c r="U151" s="61"/>
      <c r="V151" s="57"/>
      <c r="W151" s="58"/>
      <c r="X151" s="27"/>
      <c r="Y151" s="27"/>
      <c r="Z151" s="28"/>
      <c r="AA151" s="28"/>
      <c r="AB151" s="29"/>
      <c r="AC151" s="24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1.75" customHeight="1">
      <c r="A152" s="20"/>
      <c r="B152" s="20"/>
      <c r="C152" s="53"/>
      <c r="D152" s="7"/>
      <c r="E152" s="242"/>
      <c r="F152" s="242"/>
      <c r="G152" s="242"/>
      <c r="H152" s="242"/>
      <c r="I152" s="242"/>
      <c r="J152" s="243"/>
      <c r="K152" s="243"/>
      <c r="L152" s="243"/>
      <c r="M152" s="56"/>
      <c r="N152" s="7"/>
      <c r="O152" s="26"/>
      <c r="P152" s="59"/>
      <c r="Q152" s="59"/>
      <c r="R152" s="59"/>
      <c r="S152" s="61"/>
      <c r="T152" s="61"/>
      <c r="U152" s="61"/>
      <c r="V152" s="57"/>
      <c r="W152" s="58"/>
      <c r="X152" s="27"/>
      <c r="Y152" s="27"/>
      <c r="Z152" s="28"/>
      <c r="AA152" s="28"/>
      <c r="AB152" s="29"/>
      <c r="AC152" s="24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1.75" customHeight="1">
      <c r="A153" s="20"/>
      <c r="B153" s="20"/>
      <c r="C153" s="53"/>
      <c r="D153" s="7"/>
      <c r="E153" s="242"/>
      <c r="F153" s="242"/>
      <c r="G153" s="242"/>
      <c r="H153" s="242"/>
      <c r="I153" s="242"/>
      <c r="J153" s="243"/>
      <c r="K153" s="243"/>
      <c r="L153" s="243"/>
      <c r="M153" s="56"/>
      <c r="N153" s="7"/>
      <c r="O153" s="26"/>
      <c r="P153" s="59"/>
      <c r="Q153" s="59"/>
      <c r="R153" s="59"/>
      <c r="S153" s="61"/>
      <c r="T153" s="61"/>
      <c r="U153" s="61"/>
      <c r="V153" s="57"/>
      <c r="W153" s="58"/>
      <c r="X153" s="27"/>
      <c r="Y153" s="27"/>
      <c r="Z153" s="28"/>
      <c r="AA153" s="28"/>
      <c r="AB153" s="29"/>
      <c r="AC153" s="24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1.75" customHeight="1">
      <c r="A154" s="20"/>
      <c r="B154" s="20"/>
      <c r="C154" s="53"/>
      <c r="D154" s="7"/>
      <c r="E154" s="242"/>
      <c r="F154" s="242"/>
      <c r="G154" s="242"/>
      <c r="H154" s="242"/>
      <c r="I154" s="242"/>
      <c r="J154" s="243"/>
      <c r="K154" s="243"/>
      <c r="L154" s="243"/>
      <c r="M154" s="56"/>
      <c r="N154" s="7"/>
      <c r="O154" s="26"/>
      <c r="P154" s="59"/>
      <c r="Q154" s="59"/>
      <c r="R154" s="59"/>
      <c r="S154" s="61"/>
      <c r="T154" s="61"/>
      <c r="U154" s="61"/>
      <c r="V154" s="57"/>
      <c r="W154" s="58"/>
      <c r="X154" s="27"/>
      <c r="Y154" s="27"/>
      <c r="Z154" s="28"/>
      <c r="AA154" s="28"/>
      <c r="AB154" s="29"/>
      <c r="AC154" s="24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21.75" customHeight="1">
      <c r="A155" s="20"/>
      <c r="B155" s="20"/>
      <c r="C155" s="53"/>
      <c r="D155" s="7"/>
      <c r="E155" s="54"/>
      <c r="F155" s="54"/>
      <c r="G155" s="54"/>
      <c r="H155" s="54"/>
      <c r="I155" s="54"/>
      <c r="J155" s="26"/>
      <c r="K155" s="26"/>
      <c r="L155" s="26"/>
      <c r="M155" s="56"/>
      <c r="N155" s="7"/>
      <c r="O155" s="26"/>
      <c r="P155" s="59"/>
      <c r="Q155" s="59"/>
      <c r="R155" s="59"/>
      <c r="S155" s="61"/>
      <c r="T155" s="61"/>
      <c r="U155" s="61"/>
      <c r="V155" s="57"/>
      <c r="W155" s="58"/>
      <c r="X155" s="27"/>
      <c r="Y155" s="27"/>
      <c r="Z155" s="28"/>
      <c r="AA155" s="28"/>
      <c r="AB155" s="29"/>
      <c r="AC155" s="24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21.75" customHeight="1">
      <c r="A156" s="20"/>
      <c r="B156" s="20"/>
      <c r="C156" s="53"/>
      <c r="D156" s="28"/>
      <c r="E156" s="28"/>
      <c r="F156" s="28"/>
      <c r="G156" s="27"/>
      <c r="H156" s="27"/>
      <c r="I156" s="27"/>
      <c r="J156" s="27"/>
      <c r="K156" s="27"/>
      <c r="L156" s="27"/>
      <c r="M156" s="27"/>
      <c r="N156" s="7"/>
      <c r="O156" s="26"/>
      <c r="P156" s="59"/>
      <c r="Q156" s="59"/>
      <c r="R156" s="59"/>
      <c r="S156" s="61"/>
      <c r="T156" s="61"/>
      <c r="U156" s="61"/>
      <c r="V156" s="57"/>
      <c r="W156" s="58"/>
      <c r="X156" s="27"/>
      <c r="Y156" s="27"/>
      <c r="Z156" s="28"/>
      <c r="AA156" s="28"/>
      <c r="AB156" s="29"/>
      <c r="AC156" s="24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21.75" customHeight="1">
      <c r="A157" s="20"/>
      <c r="B157" s="20"/>
      <c r="C157" s="53"/>
      <c r="D157" s="7"/>
      <c r="E157" s="242"/>
      <c r="F157" s="242"/>
      <c r="G157" s="242"/>
      <c r="H157" s="242"/>
      <c r="I157" s="242"/>
      <c r="J157" s="243"/>
      <c r="K157" s="243"/>
      <c r="L157" s="243"/>
      <c r="M157" s="56"/>
      <c r="N157" s="7"/>
      <c r="O157" s="26"/>
      <c r="P157" s="59"/>
      <c r="Q157" s="59"/>
      <c r="R157" s="59"/>
      <c r="S157" s="61"/>
      <c r="T157" s="61"/>
      <c r="U157" s="61"/>
      <c r="V157" s="57"/>
      <c r="W157" s="58"/>
      <c r="X157" s="27"/>
      <c r="Y157" s="27"/>
      <c r="Z157" s="28"/>
      <c r="AA157" s="28"/>
      <c r="AB157" s="29"/>
      <c r="AC157" s="24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21.75" customHeight="1">
      <c r="A158" s="20"/>
      <c r="B158" s="20"/>
      <c r="C158" s="53"/>
      <c r="D158" s="7"/>
      <c r="E158" s="242"/>
      <c r="F158" s="242"/>
      <c r="G158" s="242"/>
      <c r="H158" s="242"/>
      <c r="I158" s="242"/>
      <c r="J158" s="243"/>
      <c r="K158" s="243"/>
      <c r="L158" s="243"/>
      <c r="M158" s="56"/>
      <c r="N158" s="7"/>
      <c r="O158" s="26"/>
      <c r="P158" s="59"/>
      <c r="Q158" s="59"/>
      <c r="R158" s="59"/>
      <c r="S158" s="61"/>
      <c r="T158" s="61"/>
      <c r="U158" s="61"/>
      <c r="V158" s="57"/>
      <c r="W158" s="58"/>
      <c r="X158" s="27"/>
      <c r="Y158" s="27"/>
      <c r="Z158" s="28"/>
      <c r="AA158" s="28"/>
      <c r="AB158" s="29"/>
      <c r="AC158" s="24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21.75" customHeight="1">
      <c r="A159" s="20"/>
      <c r="B159" s="20"/>
      <c r="C159" s="53"/>
      <c r="D159" s="7"/>
      <c r="E159" s="242"/>
      <c r="F159" s="242"/>
      <c r="G159" s="242"/>
      <c r="H159" s="242"/>
      <c r="I159" s="242"/>
      <c r="J159" s="243"/>
      <c r="K159" s="243"/>
      <c r="L159" s="243"/>
      <c r="M159" s="56"/>
      <c r="N159" s="7"/>
      <c r="O159" s="26"/>
      <c r="P159" s="59"/>
      <c r="Q159" s="59"/>
      <c r="R159" s="59"/>
      <c r="S159" s="61"/>
      <c r="T159" s="61"/>
      <c r="U159" s="61"/>
      <c r="V159" s="57"/>
      <c r="W159" s="58"/>
      <c r="X159" s="27"/>
      <c r="Y159" s="27"/>
      <c r="Z159" s="28"/>
      <c r="AA159" s="28"/>
      <c r="AB159" s="29"/>
      <c r="AC159" s="24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21.75" customHeight="1">
      <c r="A160" s="20"/>
      <c r="B160" s="20"/>
      <c r="C160" s="53"/>
      <c r="D160" s="7"/>
      <c r="E160" s="54"/>
      <c r="F160" s="54"/>
      <c r="G160" s="54"/>
      <c r="H160" s="54"/>
      <c r="I160" s="54"/>
      <c r="J160" s="26"/>
      <c r="K160" s="26"/>
      <c r="L160" s="26"/>
      <c r="M160" s="56"/>
      <c r="N160" s="7"/>
      <c r="O160" s="26"/>
      <c r="P160" s="59"/>
      <c r="Q160" s="59"/>
      <c r="R160" s="59"/>
      <c r="S160" s="61"/>
      <c r="T160" s="61"/>
      <c r="U160" s="61"/>
      <c r="V160" s="57"/>
      <c r="W160" s="58"/>
      <c r="X160" s="27"/>
      <c r="Y160" s="27"/>
      <c r="Z160" s="28"/>
      <c r="AA160" s="28"/>
      <c r="AB160" s="29"/>
      <c r="AC160" s="24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1.75" customHeight="1">
      <c r="A161" s="20"/>
      <c r="B161" s="20"/>
      <c r="C161" s="53"/>
      <c r="D161" s="7"/>
      <c r="E161" s="242"/>
      <c r="F161" s="242"/>
      <c r="G161" s="242"/>
      <c r="H161" s="242"/>
      <c r="I161" s="242"/>
      <c r="J161" s="243"/>
      <c r="K161" s="243"/>
      <c r="L161" s="243"/>
      <c r="M161" s="56"/>
      <c r="N161" s="26"/>
      <c r="O161" s="26"/>
      <c r="P161" s="59"/>
      <c r="Q161" s="59"/>
      <c r="R161" s="59"/>
      <c r="S161" s="61"/>
      <c r="T161" s="61"/>
      <c r="U161" s="61"/>
      <c r="V161" s="57"/>
      <c r="W161" s="58"/>
      <c r="X161" s="27"/>
      <c r="Y161" s="27"/>
      <c r="Z161" s="28"/>
      <c r="AA161" s="28"/>
      <c r="AB161" s="29"/>
      <c r="AC161" s="24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21.75" customHeight="1">
      <c r="A162" s="20"/>
      <c r="B162" s="20"/>
      <c r="C162" s="53"/>
      <c r="D162" s="7"/>
      <c r="E162" s="242"/>
      <c r="F162" s="242"/>
      <c r="G162" s="242"/>
      <c r="H162" s="242"/>
      <c r="I162" s="242"/>
      <c r="J162" s="243"/>
      <c r="K162" s="243"/>
      <c r="L162" s="243"/>
      <c r="M162" s="56"/>
      <c r="N162" s="26"/>
      <c r="O162" s="26"/>
      <c r="P162" s="59"/>
      <c r="Q162" s="59"/>
      <c r="R162" s="59"/>
      <c r="S162" s="61"/>
      <c r="T162" s="61"/>
      <c r="U162" s="61"/>
      <c r="V162" s="57"/>
      <c r="W162" s="58"/>
      <c r="X162" s="27"/>
      <c r="Y162" s="27"/>
      <c r="Z162" s="28"/>
      <c r="AA162" s="28"/>
      <c r="AB162" s="29"/>
      <c r="AC162" s="24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21.75" customHeight="1">
      <c r="A163" s="20"/>
      <c r="B163" s="20"/>
      <c r="C163" s="53"/>
      <c r="D163" s="7"/>
      <c r="E163" s="242"/>
      <c r="F163" s="242"/>
      <c r="G163" s="242"/>
      <c r="H163" s="242"/>
      <c r="I163" s="242"/>
      <c r="J163" s="243"/>
      <c r="K163" s="243"/>
      <c r="L163" s="243"/>
      <c r="M163" s="56"/>
      <c r="N163" s="26"/>
      <c r="O163" s="26"/>
      <c r="P163" s="59"/>
      <c r="Q163" s="59"/>
      <c r="R163" s="59"/>
      <c r="S163" s="61"/>
      <c r="T163" s="61"/>
      <c r="U163" s="61"/>
      <c r="V163" s="57"/>
      <c r="W163" s="58"/>
      <c r="X163" s="27"/>
      <c r="Y163" s="27"/>
      <c r="Z163" s="28"/>
      <c r="AA163" s="28"/>
      <c r="AB163" s="29"/>
      <c r="AC163" s="24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21.75" customHeight="1">
      <c r="A164" s="20"/>
      <c r="B164" s="20"/>
      <c r="C164" s="53"/>
      <c r="D164" s="7"/>
      <c r="E164" s="242"/>
      <c r="F164" s="242"/>
      <c r="G164" s="242"/>
      <c r="H164" s="242"/>
      <c r="I164" s="242"/>
      <c r="J164" s="243"/>
      <c r="K164" s="243"/>
      <c r="L164" s="243"/>
      <c r="M164" s="56"/>
      <c r="N164" s="26"/>
      <c r="O164" s="26"/>
      <c r="P164" s="59"/>
      <c r="Q164" s="59"/>
      <c r="R164" s="59"/>
      <c r="S164" s="61"/>
      <c r="T164" s="61"/>
      <c r="U164" s="61"/>
      <c r="V164" s="57"/>
      <c r="W164" s="58"/>
      <c r="X164" s="27"/>
      <c r="Y164" s="27"/>
      <c r="Z164" s="28"/>
      <c r="AA164" s="28"/>
      <c r="AB164" s="29"/>
      <c r="AC164" s="24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1.75" customHeight="1">
      <c r="A165" s="20"/>
      <c r="B165" s="20"/>
      <c r="C165" s="53"/>
      <c r="D165" s="7"/>
      <c r="E165" s="242"/>
      <c r="F165" s="242"/>
      <c r="G165" s="242"/>
      <c r="H165" s="242"/>
      <c r="I165" s="242"/>
      <c r="J165" s="243"/>
      <c r="K165" s="243"/>
      <c r="L165" s="243"/>
      <c r="M165" s="56"/>
      <c r="N165" s="26"/>
      <c r="O165" s="26"/>
      <c r="P165" s="59"/>
      <c r="Q165" s="59"/>
      <c r="R165" s="59"/>
      <c r="S165" s="61"/>
      <c r="T165" s="61"/>
      <c r="U165" s="61"/>
      <c r="V165" s="57"/>
      <c r="W165" s="58"/>
      <c r="X165" s="27"/>
      <c r="Y165" s="27"/>
      <c r="Z165" s="28"/>
      <c r="AA165" s="28"/>
      <c r="AB165" s="29"/>
      <c r="AC165" s="24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21.75" customHeight="1">
      <c r="A166" s="20"/>
      <c r="B166" s="20"/>
      <c r="C166" s="53"/>
      <c r="D166" s="7"/>
      <c r="E166" s="242"/>
      <c r="F166" s="242"/>
      <c r="G166" s="242"/>
      <c r="H166" s="242"/>
      <c r="I166" s="242"/>
      <c r="J166" s="243"/>
      <c r="K166" s="243"/>
      <c r="L166" s="243"/>
      <c r="M166" s="56"/>
      <c r="N166" s="26"/>
      <c r="O166" s="26"/>
      <c r="P166" s="59"/>
      <c r="Q166" s="59"/>
      <c r="R166" s="59"/>
      <c r="S166" s="61"/>
      <c r="T166" s="61"/>
      <c r="U166" s="61"/>
      <c r="V166" s="57"/>
      <c r="W166" s="58"/>
      <c r="X166" s="27"/>
      <c r="Y166" s="27"/>
      <c r="Z166" s="28"/>
      <c r="AA166" s="28"/>
      <c r="AB166" s="29"/>
      <c r="AC166" s="24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21.75" customHeight="1">
      <c r="A167" s="20"/>
      <c r="B167" s="20"/>
      <c r="C167" s="53"/>
      <c r="D167" s="7"/>
      <c r="E167" s="54"/>
      <c r="F167" s="54"/>
      <c r="G167" s="54"/>
      <c r="H167" s="54"/>
      <c r="I167" s="54"/>
      <c r="J167" s="26"/>
      <c r="K167" s="26"/>
      <c r="L167" s="26"/>
      <c r="M167" s="56"/>
      <c r="N167" s="7"/>
      <c r="O167" s="26"/>
      <c r="P167" s="59"/>
      <c r="Q167" s="59"/>
      <c r="R167" s="59"/>
      <c r="S167" s="61"/>
      <c r="T167" s="61"/>
      <c r="U167" s="61"/>
      <c r="V167" s="57"/>
      <c r="W167" s="58"/>
      <c r="X167" s="27"/>
      <c r="Y167" s="27"/>
      <c r="Z167" s="28"/>
      <c r="AA167" s="28"/>
      <c r="AB167" s="29"/>
      <c r="AC167" s="24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21.75" customHeight="1">
      <c r="A168" s="20"/>
      <c r="B168" s="20"/>
      <c r="C168" s="53"/>
      <c r="D168" s="7"/>
      <c r="E168" s="242"/>
      <c r="F168" s="242"/>
      <c r="G168" s="242"/>
      <c r="H168" s="242"/>
      <c r="I168" s="242"/>
      <c r="J168" s="243"/>
      <c r="K168" s="243"/>
      <c r="L168" s="243"/>
      <c r="M168" s="56"/>
      <c r="N168" s="7"/>
      <c r="O168" s="26"/>
      <c r="P168" s="59"/>
      <c r="Q168" s="59"/>
      <c r="R168" s="59"/>
      <c r="S168" s="61"/>
      <c r="T168" s="61"/>
      <c r="U168" s="61"/>
      <c r="V168" s="57"/>
      <c r="W168" s="58"/>
      <c r="X168" s="27"/>
      <c r="Y168" s="27"/>
      <c r="Z168" s="28"/>
      <c r="AA168" s="28"/>
      <c r="AB168" s="29"/>
      <c r="AC168" s="24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21.75" customHeight="1">
      <c r="A169" s="20"/>
      <c r="B169" s="20"/>
      <c r="C169" s="53"/>
      <c r="D169" s="7"/>
      <c r="E169" s="242"/>
      <c r="F169" s="256"/>
      <c r="G169" s="256"/>
      <c r="H169" s="256"/>
      <c r="I169" s="256"/>
      <c r="J169" s="243"/>
      <c r="K169" s="258"/>
      <c r="L169" s="258"/>
      <c r="M169" s="56"/>
      <c r="N169" s="7"/>
      <c r="O169" s="26"/>
      <c r="P169" s="59"/>
      <c r="Q169" s="59"/>
      <c r="R169" s="59"/>
      <c r="S169" s="61"/>
      <c r="T169" s="61"/>
      <c r="U169" s="61"/>
      <c r="V169" s="57"/>
      <c r="W169" s="58"/>
      <c r="X169" s="27"/>
      <c r="Y169" s="27"/>
      <c r="Z169" s="28"/>
      <c r="AA169" s="28"/>
      <c r="AB169" s="29"/>
      <c r="AC169" s="24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21.75" customHeight="1">
      <c r="A170" s="20"/>
      <c r="B170" s="20"/>
      <c r="C170" s="53"/>
      <c r="D170" s="7"/>
      <c r="E170" s="242"/>
      <c r="F170" s="242"/>
      <c r="G170" s="242"/>
      <c r="H170" s="242"/>
      <c r="I170" s="242"/>
      <c r="J170" s="243"/>
      <c r="K170" s="243"/>
      <c r="L170" s="243"/>
      <c r="M170" s="56"/>
      <c r="N170" s="7"/>
      <c r="O170" s="26"/>
      <c r="P170" s="59"/>
      <c r="Q170" s="59"/>
      <c r="R170" s="59"/>
      <c r="S170" s="61"/>
      <c r="T170" s="61"/>
      <c r="U170" s="61"/>
      <c r="V170" s="57"/>
      <c r="W170" s="58"/>
      <c r="X170" s="27"/>
      <c r="Y170" s="27"/>
      <c r="Z170" s="28"/>
      <c r="AA170" s="28"/>
      <c r="AB170" s="29"/>
      <c r="AC170" s="24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21.75" customHeight="1">
      <c r="A171" s="20"/>
      <c r="B171" s="20"/>
      <c r="C171" s="53"/>
      <c r="D171" s="7"/>
      <c r="E171" s="242"/>
      <c r="F171" s="242"/>
      <c r="G171" s="242"/>
      <c r="H171" s="242"/>
      <c r="I171" s="242"/>
      <c r="J171" s="243"/>
      <c r="K171" s="243"/>
      <c r="L171" s="243"/>
      <c r="M171" s="56"/>
      <c r="N171" s="7"/>
      <c r="O171" s="26"/>
      <c r="P171" s="59"/>
      <c r="Q171" s="59"/>
      <c r="R171" s="59"/>
      <c r="S171" s="61"/>
      <c r="T171" s="61"/>
      <c r="U171" s="61"/>
      <c r="V171" s="57"/>
      <c r="W171" s="58"/>
      <c r="X171" s="27"/>
      <c r="Y171" s="27"/>
      <c r="Z171" s="28"/>
      <c r="AA171" s="28"/>
      <c r="AB171" s="29"/>
      <c r="AC171" s="24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21.75" customHeight="1">
      <c r="A172" s="20"/>
      <c r="B172" s="20"/>
      <c r="C172" s="53"/>
      <c r="D172" s="7"/>
      <c r="E172" s="242"/>
      <c r="F172" s="242"/>
      <c r="G172" s="242"/>
      <c r="H172" s="242"/>
      <c r="I172" s="242"/>
      <c r="J172" s="243"/>
      <c r="K172" s="243"/>
      <c r="L172" s="243"/>
      <c r="M172" s="56"/>
      <c r="N172" s="7"/>
      <c r="O172" s="26"/>
      <c r="P172" s="59"/>
      <c r="Q172" s="59"/>
      <c r="R172" s="59"/>
      <c r="S172" s="61"/>
      <c r="T172" s="61"/>
      <c r="U172" s="61"/>
      <c r="V172" s="57"/>
      <c r="W172" s="58"/>
      <c r="X172" s="27"/>
      <c r="Y172" s="27"/>
      <c r="Z172" s="28"/>
      <c r="AA172" s="28"/>
      <c r="AB172" s="29"/>
      <c r="AC172" s="24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21.75" customHeight="1">
      <c r="A173" s="20"/>
      <c r="B173" s="20"/>
      <c r="C173" s="53"/>
      <c r="D173" s="7"/>
      <c r="E173" s="54"/>
      <c r="F173" s="55"/>
      <c r="G173" s="55"/>
      <c r="H173" s="55"/>
      <c r="I173" s="55"/>
      <c r="J173" s="26"/>
      <c r="K173" s="62"/>
      <c r="L173" s="62"/>
      <c r="M173" s="56"/>
      <c r="N173" s="7"/>
      <c r="O173" s="26"/>
      <c r="P173" s="59"/>
      <c r="Q173" s="59"/>
      <c r="R173" s="59"/>
      <c r="S173" s="61"/>
      <c r="T173" s="61"/>
      <c r="U173" s="61"/>
      <c r="V173" s="57"/>
      <c r="W173" s="58"/>
      <c r="X173" s="27"/>
      <c r="Y173" s="27"/>
      <c r="Z173" s="28"/>
      <c r="AA173" s="28"/>
      <c r="AB173" s="29"/>
      <c r="AC173" s="24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21.75" customHeight="1">
      <c r="A174" s="20"/>
      <c r="B174" s="20"/>
      <c r="C174" s="53"/>
      <c r="D174" s="28"/>
      <c r="E174" s="28"/>
      <c r="F174" s="28"/>
      <c r="G174" s="27"/>
      <c r="H174" s="27"/>
      <c r="I174" s="27"/>
      <c r="J174" s="27"/>
      <c r="K174" s="27"/>
      <c r="L174" s="27"/>
      <c r="M174" s="27"/>
      <c r="N174" s="7"/>
      <c r="O174" s="26"/>
      <c r="P174" s="59"/>
      <c r="Q174" s="59"/>
      <c r="R174" s="59"/>
      <c r="S174" s="61"/>
      <c r="T174" s="61"/>
      <c r="U174" s="61"/>
      <c r="V174" s="57"/>
      <c r="W174" s="58"/>
      <c r="X174" s="27"/>
      <c r="Y174" s="27"/>
      <c r="Z174" s="28"/>
      <c r="AA174" s="28"/>
      <c r="AB174" s="29"/>
      <c r="AC174" s="24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21.75" customHeight="1">
      <c r="A175" s="20"/>
      <c r="B175" s="20"/>
      <c r="C175" s="53"/>
      <c r="D175" s="7"/>
      <c r="E175" s="242"/>
      <c r="F175" s="242"/>
      <c r="G175" s="242"/>
      <c r="H175" s="242"/>
      <c r="I175" s="242"/>
      <c r="J175" s="243"/>
      <c r="K175" s="243"/>
      <c r="L175" s="243"/>
      <c r="M175" s="56"/>
      <c r="N175" s="7"/>
      <c r="O175" s="26"/>
      <c r="P175" s="59"/>
      <c r="Q175" s="59"/>
      <c r="R175" s="59"/>
      <c r="S175" s="61"/>
      <c r="T175" s="61"/>
      <c r="U175" s="61"/>
      <c r="V175" s="57"/>
      <c r="W175" s="58"/>
      <c r="X175" s="27"/>
      <c r="Y175" s="27"/>
      <c r="Z175" s="28"/>
      <c r="AA175" s="28"/>
      <c r="AB175" s="29"/>
      <c r="AC175" s="24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21.75" customHeight="1">
      <c r="A176" s="20"/>
      <c r="B176" s="20"/>
      <c r="C176" s="53"/>
      <c r="D176" s="7"/>
      <c r="E176" s="54"/>
      <c r="F176" s="55"/>
      <c r="G176" s="55"/>
      <c r="H176" s="55"/>
      <c r="I176" s="55"/>
      <c r="J176" s="26"/>
      <c r="K176" s="62"/>
      <c r="L176" s="62"/>
      <c r="M176" s="56"/>
      <c r="N176" s="7"/>
      <c r="O176" s="26"/>
      <c r="P176" s="59"/>
      <c r="Q176" s="59"/>
      <c r="R176" s="59"/>
      <c r="S176" s="61"/>
      <c r="T176" s="61"/>
      <c r="U176" s="61"/>
      <c r="V176" s="57"/>
      <c r="W176" s="58"/>
      <c r="X176" s="27"/>
      <c r="Y176" s="27"/>
      <c r="Z176" s="28"/>
      <c r="AA176" s="28"/>
      <c r="AB176" s="29"/>
      <c r="AC176" s="24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21.75" customHeight="1">
      <c r="A177" s="20"/>
      <c r="B177" s="20"/>
      <c r="C177" s="53"/>
      <c r="D177" s="28"/>
      <c r="E177" s="28"/>
      <c r="F177" s="28"/>
      <c r="G177" s="27"/>
      <c r="H177" s="27"/>
      <c r="I177" s="27"/>
      <c r="J177" s="27"/>
      <c r="K177" s="27"/>
      <c r="L177" s="27"/>
      <c r="M177" s="27"/>
      <c r="N177" s="7"/>
      <c r="O177" s="26"/>
      <c r="P177" s="59"/>
      <c r="Q177" s="59"/>
      <c r="R177" s="59"/>
      <c r="S177" s="61"/>
      <c r="T177" s="61"/>
      <c r="U177" s="61"/>
      <c r="V177" s="57"/>
      <c r="W177" s="58"/>
      <c r="X177" s="27"/>
      <c r="Y177" s="27"/>
      <c r="Z177" s="28"/>
      <c r="AA177" s="28"/>
      <c r="AB177" s="29"/>
      <c r="AC177" s="24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21.75" customHeight="1">
      <c r="A178" s="20"/>
      <c r="B178" s="20"/>
      <c r="C178" s="53"/>
      <c r="D178" s="7"/>
      <c r="E178" s="242"/>
      <c r="F178" s="242"/>
      <c r="G178" s="242"/>
      <c r="H178" s="242"/>
      <c r="I178" s="242"/>
      <c r="J178" s="243"/>
      <c r="K178" s="243"/>
      <c r="L178" s="243"/>
      <c r="M178" s="56"/>
      <c r="N178" s="7"/>
      <c r="O178" s="26"/>
      <c r="P178" s="59"/>
      <c r="Q178" s="59"/>
      <c r="R178" s="59"/>
      <c r="S178" s="61"/>
      <c r="T178" s="61"/>
      <c r="U178" s="61"/>
      <c r="V178" s="57"/>
      <c r="W178" s="58"/>
      <c r="X178" s="27"/>
      <c r="Y178" s="27"/>
      <c r="Z178" s="28"/>
      <c r="AA178" s="28"/>
      <c r="AB178" s="29"/>
      <c r="AC178" s="24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21.75" customHeight="1">
      <c r="A179" s="20"/>
      <c r="B179" s="20"/>
      <c r="C179" s="53"/>
      <c r="D179" s="7"/>
      <c r="E179" s="242"/>
      <c r="F179" s="256"/>
      <c r="G179" s="256"/>
      <c r="H179" s="256"/>
      <c r="I179" s="256"/>
      <c r="J179" s="243"/>
      <c r="K179" s="243"/>
      <c r="L179" s="243"/>
      <c r="M179" s="56"/>
      <c r="N179" s="7"/>
      <c r="O179" s="26"/>
      <c r="P179" s="59"/>
      <c r="Q179" s="59"/>
      <c r="R179" s="59"/>
      <c r="S179" s="61"/>
      <c r="T179" s="61"/>
      <c r="U179" s="61"/>
      <c r="V179" s="57"/>
      <c r="W179" s="58"/>
      <c r="X179" s="27"/>
      <c r="Y179" s="27"/>
      <c r="Z179" s="28"/>
      <c r="AA179" s="28"/>
      <c r="AB179" s="29"/>
      <c r="AC179" s="24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21.75" customHeight="1">
      <c r="A180" s="20"/>
      <c r="B180" s="20"/>
      <c r="C180" s="53"/>
      <c r="D180" s="7"/>
      <c r="E180" s="242"/>
      <c r="F180" s="242"/>
      <c r="G180" s="242"/>
      <c r="H180" s="242"/>
      <c r="I180" s="242"/>
      <c r="J180" s="243"/>
      <c r="K180" s="243"/>
      <c r="L180" s="243"/>
      <c r="M180" s="56"/>
      <c r="N180" s="7"/>
      <c r="O180" s="26"/>
      <c r="P180" s="59"/>
      <c r="Q180" s="59"/>
      <c r="R180" s="59"/>
      <c r="S180" s="61"/>
      <c r="T180" s="61"/>
      <c r="U180" s="61"/>
      <c r="V180" s="57"/>
      <c r="W180" s="58"/>
      <c r="X180" s="27"/>
      <c r="Y180" s="27"/>
      <c r="Z180" s="28"/>
      <c r="AA180" s="28"/>
      <c r="AB180" s="29"/>
      <c r="AC180" s="24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21.75" customHeight="1">
      <c r="A181" s="20"/>
      <c r="B181" s="20"/>
      <c r="C181" s="53"/>
      <c r="D181" s="7"/>
      <c r="E181" s="242"/>
      <c r="F181" s="245"/>
      <c r="G181" s="245"/>
      <c r="H181" s="245"/>
      <c r="I181" s="245"/>
      <c r="J181" s="243"/>
      <c r="K181" s="257"/>
      <c r="L181" s="257"/>
      <c r="M181" s="56"/>
      <c r="N181" s="7"/>
      <c r="O181" s="26"/>
      <c r="P181" s="59"/>
      <c r="Q181" s="59"/>
      <c r="R181" s="59"/>
      <c r="S181" s="61"/>
      <c r="T181" s="61"/>
      <c r="U181" s="61"/>
      <c r="V181" s="57"/>
      <c r="W181" s="58"/>
      <c r="X181" s="27"/>
      <c r="Y181" s="27"/>
      <c r="Z181" s="28"/>
      <c r="AA181" s="28"/>
      <c r="AB181" s="29"/>
      <c r="AC181" s="24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21.75" customHeight="1">
      <c r="A182" s="20"/>
      <c r="B182" s="20"/>
      <c r="C182" s="53"/>
      <c r="D182" s="7"/>
      <c r="E182" s="242"/>
      <c r="F182" s="245"/>
      <c r="G182" s="245"/>
      <c r="H182" s="245"/>
      <c r="I182" s="245"/>
      <c r="J182" s="243"/>
      <c r="K182" s="257"/>
      <c r="L182" s="257"/>
      <c r="M182" s="56"/>
      <c r="N182" s="7"/>
      <c r="O182" s="26"/>
      <c r="P182" s="59"/>
      <c r="Q182" s="59"/>
      <c r="R182" s="59"/>
      <c r="S182" s="61"/>
      <c r="T182" s="61"/>
      <c r="U182" s="61"/>
      <c r="V182" s="57"/>
      <c r="W182" s="58"/>
      <c r="X182" s="27"/>
      <c r="Y182" s="27"/>
      <c r="Z182" s="28"/>
      <c r="AA182" s="28"/>
      <c r="AB182" s="29"/>
      <c r="AC182" s="24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21.75" customHeight="1">
      <c r="A183" s="20"/>
      <c r="B183" s="20"/>
      <c r="C183" s="53"/>
      <c r="D183" s="7"/>
      <c r="E183" s="54"/>
      <c r="F183" s="55"/>
      <c r="G183" s="55"/>
      <c r="H183" s="55"/>
      <c r="I183" s="55"/>
      <c r="J183" s="26"/>
      <c r="K183" s="62"/>
      <c r="L183" s="62"/>
      <c r="M183" s="56"/>
      <c r="N183" s="7"/>
      <c r="O183" s="26"/>
      <c r="P183" s="59"/>
      <c r="Q183" s="59"/>
      <c r="R183" s="59"/>
      <c r="S183" s="61"/>
      <c r="T183" s="61"/>
      <c r="U183" s="61"/>
      <c r="V183" s="57"/>
      <c r="W183" s="58"/>
      <c r="X183" s="27"/>
      <c r="Y183" s="27"/>
      <c r="Z183" s="28"/>
      <c r="AA183" s="28"/>
      <c r="AB183" s="29"/>
      <c r="AC183" s="24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21.75" customHeight="1">
      <c r="A184" s="20"/>
      <c r="B184" s="20"/>
      <c r="C184" s="53"/>
      <c r="D184" s="28"/>
      <c r="E184" s="28"/>
      <c r="F184" s="28"/>
      <c r="G184" s="27"/>
      <c r="H184" s="27"/>
      <c r="I184" s="27"/>
      <c r="J184" s="27"/>
      <c r="K184" s="27"/>
      <c r="L184" s="27"/>
      <c r="M184" s="27"/>
      <c r="N184" s="7"/>
      <c r="O184" s="26"/>
      <c r="P184" s="59"/>
      <c r="Q184" s="59"/>
      <c r="R184" s="59"/>
      <c r="S184" s="61"/>
      <c r="T184" s="61"/>
      <c r="U184" s="61"/>
      <c r="V184" s="57"/>
      <c r="W184" s="58"/>
      <c r="X184" s="27"/>
      <c r="Y184" s="27"/>
      <c r="Z184" s="28"/>
      <c r="AA184" s="28"/>
      <c r="AB184" s="29"/>
      <c r="AC184" s="24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21.75" customHeight="1">
      <c r="A185" s="20"/>
      <c r="B185" s="20"/>
      <c r="C185" s="53"/>
      <c r="D185" s="7"/>
      <c r="E185" s="242"/>
      <c r="F185" s="242"/>
      <c r="G185" s="242"/>
      <c r="H185" s="242"/>
      <c r="I185" s="242"/>
      <c r="J185" s="243"/>
      <c r="K185" s="243"/>
      <c r="L185" s="243"/>
      <c r="M185" s="56"/>
      <c r="N185" s="7"/>
      <c r="O185" s="26"/>
      <c r="P185" s="59"/>
      <c r="Q185" s="59"/>
      <c r="R185" s="59"/>
      <c r="S185" s="61"/>
      <c r="T185" s="61"/>
      <c r="U185" s="61"/>
      <c r="V185" s="57"/>
      <c r="W185" s="58"/>
      <c r="X185" s="27"/>
      <c r="Y185" s="27"/>
      <c r="Z185" s="28"/>
      <c r="AA185" s="28"/>
      <c r="AB185" s="29"/>
      <c r="AC185" s="24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21.75" customHeight="1">
      <c r="A186" s="20"/>
      <c r="B186" s="20"/>
      <c r="C186" s="53"/>
      <c r="D186" s="7"/>
      <c r="E186" s="242"/>
      <c r="F186" s="256"/>
      <c r="G186" s="256"/>
      <c r="H186" s="256"/>
      <c r="I186" s="256"/>
      <c r="J186" s="243"/>
      <c r="K186" s="243"/>
      <c r="L186" s="243"/>
      <c r="M186" s="56"/>
      <c r="N186" s="7"/>
      <c r="O186" s="26"/>
      <c r="P186" s="59"/>
      <c r="Q186" s="59"/>
      <c r="R186" s="59"/>
      <c r="S186" s="61"/>
      <c r="T186" s="61"/>
      <c r="U186" s="61"/>
      <c r="V186" s="57"/>
      <c r="W186" s="58"/>
      <c r="X186" s="27"/>
      <c r="Y186" s="27"/>
      <c r="Z186" s="28"/>
      <c r="AA186" s="28"/>
      <c r="AB186" s="29"/>
      <c r="AC186" s="24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21.75" customHeight="1">
      <c r="A187" s="20"/>
      <c r="B187" s="20"/>
      <c r="C187" s="53"/>
      <c r="D187" s="7"/>
      <c r="E187" s="242"/>
      <c r="F187" s="242"/>
      <c r="G187" s="242"/>
      <c r="H187" s="242"/>
      <c r="I187" s="242"/>
      <c r="J187" s="243"/>
      <c r="K187" s="243"/>
      <c r="L187" s="243"/>
      <c r="M187" s="56"/>
      <c r="N187" s="7"/>
      <c r="O187" s="26"/>
      <c r="P187" s="59"/>
      <c r="Q187" s="59"/>
      <c r="R187" s="59"/>
      <c r="S187" s="61"/>
      <c r="T187" s="61"/>
      <c r="U187" s="61"/>
      <c r="V187" s="57"/>
      <c r="W187" s="58"/>
      <c r="X187" s="27"/>
      <c r="Y187" s="27"/>
      <c r="Z187" s="28"/>
      <c r="AA187" s="28"/>
      <c r="AB187" s="29"/>
      <c r="AC187" s="24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21.75" customHeight="1">
      <c r="A188" s="20"/>
      <c r="B188" s="20"/>
      <c r="C188" s="53"/>
      <c r="D188" s="7"/>
      <c r="E188" s="242"/>
      <c r="F188" s="245"/>
      <c r="G188" s="245"/>
      <c r="H188" s="245"/>
      <c r="I188" s="245"/>
      <c r="J188" s="243"/>
      <c r="K188" s="257"/>
      <c r="L188" s="257"/>
      <c r="M188" s="56"/>
      <c r="N188" s="7"/>
      <c r="O188" s="26"/>
      <c r="P188" s="59"/>
      <c r="Q188" s="59"/>
      <c r="R188" s="59"/>
      <c r="S188" s="61"/>
      <c r="T188" s="61"/>
      <c r="U188" s="61"/>
      <c r="V188" s="57"/>
      <c r="W188" s="58"/>
      <c r="X188" s="27"/>
      <c r="Y188" s="27"/>
      <c r="Z188" s="28"/>
      <c r="AA188" s="28"/>
      <c r="AB188" s="29"/>
      <c r="AC188" s="24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21.75" customHeight="1">
      <c r="A189" s="20"/>
      <c r="B189" s="20"/>
      <c r="C189" s="53"/>
      <c r="D189" s="7"/>
      <c r="E189" s="242"/>
      <c r="F189" s="256"/>
      <c r="G189" s="256"/>
      <c r="H189" s="256"/>
      <c r="I189" s="256"/>
      <c r="J189" s="243"/>
      <c r="K189" s="258"/>
      <c r="L189" s="258"/>
      <c r="M189" s="56"/>
      <c r="N189" s="7"/>
      <c r="O189" s="26"/>
      <c r="P189" s="59"/>
      <c r="Q189" s="59"/>
      <c r="R189" s="59"/>
      <c r="S189" s="61"/>
      <c r="T189" s="61"/>
      <c r="U189" s="61"/>
      <c r="V189" s="57"/>
      <c r="W189" s="58"/>
      <c r="X189" s="27"/>
      <c r="Y189" s="27"/>
      <c r="Z189" s="28"/>
      <c r="AA189" s="28"/>
      <c r="AB189" s="29"/>
      <c r="AC189" s="24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21.75" customHeight="1">
      <c r="A190" s="20"/>
      <c r="B190" s="20"/>
      <c r="C190" s="53"/>
      <c r="D190" s="7"/>
      <c r="E190" s="242"/>
      <c r="F190" s="256"/>
      <c r="G190" s="256"/>
      <c r="H190" s="256"/>
      <c r="I190" s="256"/>
      <c r="J190" s="243"/>
      <c r="K190" s="258"/>
      <c r="L190" s="258"/>
      <c r="M190" s="56"/>
      <c r="N190" s="7"/>
      <c r="O190" s="26"/>
      <c r="P190" s="59"/>
      <c r="Q190" s="59"/>
      <c r="R190" s="59"/>
      <c r="S190" s="61"/>
      <c r="T190" s="61"/>
      <c r="U190" s="61"/>
      <c r="V190" s="57"/>
      <c r="W190" s="58"/>
      <c r="X190" s="27"/>
      <c r="Y190" s="27"/>
      <c r="Z190" s="28"/>
      <c r="AA190" s="28"/>
      <c r="AB190" s="29"/>
      <c r="AC190" s="24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21.75" customHeight="1">
      <c r="A191" s="20"/>
      <c r="B191" s="20"/>
      <c r="C191" s="53"/>
      <c r="D191" s="7"/>
      <c r="E191" s="54"/>
      <c r="F191" s="55"/>
      <c r="G191" s="55"/>
      <c r="H191" s="55"/>
      <c r="I191" s="55"/>
      <c r="J191" s="26"/>
      <c r="K191" s="62"/>
      <c r="L191" s="62"/>
      <c r="M191" s="56"/>
      <c r="N191" s="7"/>
      <c r="O191" s="26"/>
      <c r="P191" s="59"/>
      <c r="Q191" s="59"/>
      <c r="R191" s="59"/>
      <c r="S191" s="61"/>
      <c r="T191" s="61"/>
      <c r="U191" s="61"/>
      <c r="V191" s="57"/>
      <c r="W191" s="58"/>
      <c r="X191" s="27"/>
      <c r="Y191" s="27"/>
      <c r="Z191" s="28"/>
      <c r="AA191" s="28"/>
      <c r="AB191" s="29"/>
      <c r="AC191" s="24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21.75" customHeight="1">
      <c r="A192" s="20"/>
      <c r="B192" s="20"/>
      <c r="C192" s="53"/>
      <c r="D192" s="28"/>
      <c r="E192" s="28"/>
      <c r="F192" s="28"/>
      <c r="G192" s="27"/>
      <c r="H192" s="27"/>
      <c r="I192" s="27"/>
      <c r="J192" s="27"/>
      <c r="K192" s="27"/>
      <c r="L192" s="27"/>
      <c r="M192" s="27"/>
      <c r="N192" s="7"/>
      <c r="O192" s="26"/>
      <c r="P192" s="59"/>
      <c r="Q192" s="59"/>
      <c r="R192" s="59"/>
      <c r="S192" s="61"/>
      <c r="T192" s="61"/>
      <c r="U192" s="61"/>
      <c r="V192" s="57"/>
      <c r="W192" s="58"/>
      <c r="X192" s="27"/>
      <c r="Y192" s="27"/>
      <c r="Z192" s="28"/>
      <c r="AA192" s="28"/>
      <c r="AB192" s="29"/>
      <c r="AC192" s="24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21.75" customHeight="1">
      <c r="A193" s="20"/>
      <c r="B193" s="20"/>
      <c r="C193" s="53"/>
      <c r="D193" s="7"/>
      <c r="E193" s="242"/>
      <c r="F193" s="242"/>
      <c r="G193" s="242"/>
      <c r="H193" s="242"/>
      <c r="I193" s="242"/>
      <c r="J193" s="243"/>
      <c r="K193" s="243"/>
      <c r="L193" s="243"/>
      <c r="M193" s="56"/>
      <c r="N193" s="7"/>
      <c r="O193" s="26"/>
      <c r="P193" s="59"/>
      <c r="Q193" s="59"/>
      <c r="R193" s="59"/>
      <c r="S193" s="61"/>
      <c r="T193" s="61"/>
      <c r="U193" s="61"/>
      <c r="V193" s="57"/>
      <c r="W193" s="58"/>
      <c r="X193" s="27"/>
      <c r="Y193" s="27"/>
      <c r="Z193" s="28"/>
      <c r="AA193" s="28"/>
      <c r="AB193" s="29"/>
      <c r="AC193" s="24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21.75" customHeight="1">
      <c r="A194" s="20"/>
      <c r="B194" s="20"/>
      <c r="C194" s="53"/>
      <c r="D194" s="7"/>
      <c r="E194" s="242"/>
      <c r="F194" s="256"/>
      <c r="G194" s="256"/>
      <c r="H194" s="256"/>
      <c r="I194" s="256"/>
      <c r="J194" s="243"/>
      <c r="K194" s="243"/>
      <c r="L194" s="243"/>
      <c r="M194" s="56"/>
      <c r="N194" s="7"/>
      <c r="O194" s="26"/>
      <c r="P194" s="59"/>
      <c r="Q194" s="59"/>
      <c r="R194" s="59"/>
      <c r="S194" s="61"/>
      <c r="T194" s="61"/>
      <c r="U194" s="61"/>
      <c r="V194" s="57"/>
      <c r="W194" s="58"/>
      <c r="X194" s="27"/>
      <c r="Y194" s="27"/>
      <c r="Z194" s="28"/>
      <c r="AA194" s="28"/>
      <c r="AB194" s="29"/>
      <c r="AC194" s="24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21.75" customHeight="1">
      <c r="A195" s="20"/>
      <c r="B195" s="20"/>
      <c r="C195" s="53"/>
      <c r="D195" s="7"/>
      <c r="E195" s="242"/>
      <c r="F195" s="242"/>
      <c r="G195" s="242"/>
      <c r="H195" s="242"/>
      <c r="I195" s="242"/>
      <c r="J195" s="243"/>
      <c r="K195" s="243"/>
      <c r="L195" s="243"/>
      <c r="M195" s="56"/>
      <c r="N195" s="7"/>
      <c r="O195" s="26"/>
      <c r="P195" s="59"/>
      <c r="Q195" s="59"/>
      <c r="R195" s="59"/>
      <c r="S195" s="61"/>
      <c r="T195" s="61"/>
      <c r="U195" s="61"/>
      <c r="V195" s="57"/>
      <c r="W195" s="58"/>
      <c r="X195" s="27"/>
      <c r="Y195" s="27"/>
      <c r="Z195" s="28"/>
      <c r="AA195" s="28"/>
      <c r="AB195" s="29"/>
      <c r="AC195" s="24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21.75" customHeight="1">
      <c r="A196" s="20"/>
      <c r="B196" s="20"/>
      <c r="C196" s="53"/>
      <c r="D196" s="7"/>
      <c r="E196" s="242"/>
      <c r="F196" s="245"/>
      <c r="G196" s="245"/>
      <c r="H196" s="245"/>
      <c r="I196" s="245"/>
      <c r="J196" s="243"/>
      <c r="K196" s="257"/>
      <c r="L196" s="257"/>
      <c r="M196" s="56"/>
      <c r="N196" s="7"/>
      <c r="O196" s="26"/>
      <c r="P196" s="59"/>
      <c r="Q196" s="59"/>
      <c r="R196" s="59"/>
      <c r="S196" s="61"/>
      <c r="T196" s="61"/>
      <c r="U196" s="61"/>
      <c r="V196" s="57"/>
      <c r="W196" s="58"/>
      <c r="X196" s="27"/>
      <c r="Y196" s="27"/>
      <c r="Z196" s="28"/>
      <c r="AA196" s="28"/>
      <c r="AB196" s="29"/>
      <c r="AC196" s="24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21.75" customHeight="1">
      <c r="A197" s="20"/>
      <c r="B197" s="20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59"/>
      <c r="Q197" s="59"/>
      <c r="R197" s="59"/>
      <c r="S197" s="61"/>
      <c r="T197" s="61"/>
      <c r="U197" s="61"/>
      <c r="V197" s="57"/>
      <c r="W197" s="58"/>
      <c r="X197" s="27"/>
      <c r="Y197" s="27"/>
      <c r="Z197" s="28"/>
      <c r="AA197" s="28"/>
      <c r="AB197" s="29"/>
      <c r="AC197" s="24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21.75" customHeight="1">
      <c r="A198" s="20"/>
      <c r="B198" s="20"/>
      <c r="C198" s="53"/>
      <c r="D198" s="7"/>
      <c r="E198" s="54"/>
      <c r="F198" s="54"/>
      <c r="G198" s="54"/>
      <c r="H198" s="54"/>
      <c r="I198" s="54"/>
      <c r="J198" s="26"/>
      <c r="K198" s="26"/>
      <c r="L198" s="26"/>
      <c r="M198" s="56"/>
      <c r="N198" s="7"/>
      <c r="O198" s="26"/>
      <c r="P198" s="59"/>
      <c r="Q198" s="59"/>
      <c r="R198" s="59"/>
      <c r="S198" s="61"/>
      <c r="T198" s="61"/>
      <c r="U198" s="61"/>
      <c r="V198" s="57"/>
      <c r="W198" s="58"/>
      <c r="X198" s="27"/>
      <c r="Y198" s="27"/>
      <c r="Z198" s="28"/>
      <c r="AA198" s="28"/>
      <c r="AB198" s="29"/>
      <c r="AC198" s="24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21.75" customHeight="1">
      <c r="A199" s="20"/>
      <c r="B199" s="20"/>
      <c r="C199" s="53"/>
      <c r="D199" s="28"/>
      <c r="E199" s="28"/>
      <c r="F199" s="28"/>
      <c r="G199" s="27"/>
      <c r="H199" s="27"/>
      <c r="I199" s="27"/>
      <c r="J199" s="27"/>
      <c r="K199" s="27"/>
      <c r="L199" s="27"/>
      <c r="M199" s="27"/>
      <c r="N199" s="7"/>
      <c r="O199" s="26"/>
      <c r="P199" s="59"/>
      <c r="Q199" s="59"/>
      <c r="R199" s="59"/>
      <c r="S199" s="61"/>
      <c r="T199" s="61"/>
      <c r="U199" s="61"/>
      <c r="V199" s="57"/>
      <c r="W199" s="58"/>
      <c r="X199" s="27"/>
      <c r="Y199" s="27"/>
      <c r="Z199" s="28"/>
      <c r="AA199" s="28"/>
      <c r="AB199" s="29"/>
      <c r="AC199" s="24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21.75" customHeight="1">
      <c r="A200" s="20"/>
      <c r="B200" s="20"/>
      <c r="C200" s="53"/>
      <c r="D200" s="7"/>
      <c r="E200" s="242"/>
      <c r="F200" s="242"/>
      <c r="G200" s="242"/>
      <c r="H200" s="242"/>
      <c r="I200" s="242"/>
      <c r="J200" s="243"/>
      <c r="K200" s="243"/>
      <c r="L200" s="243"/>
      <c r="M200" s="56"/>
      <c r="N200" s="7"/>
      <c r="O200" s="26"/>
      <c r="P200" s="59"/>
      <c r="Q200" s="59"/>
      <c r="R200" s="59"/>
      <c r="S200" s="61"/>
      <c r="T200" s="61"/>
      <c r="U200" s="61"/>
      <c r="V200" s="57"/>
      <c r="W200" s="58"/>
      <c r="X200" s="27"/>
      <c r="Y200" s="27"/>
      <c r="Z200" s="28"/>
      <c r="AA200" s="28"/>
      <c r="AB200" s="29"/>
      <c r="AC200" s="24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21.75" customHeight="1">
      <c r="A201" s="20"/>
      <c r="B201" s="20"/>
      <c r="C201" s="53"/>
      <c r="D201" s="7"/>
      <c r="E201" s="54"/>
      <c r="F201" s="54"/>
      <c r="G201" s="54"/>
      <c r="H201" s="54"/>
      <c r="I201" s="54"/>
      <c r="J201" s="26"/>
      <c r="K201" s="26"/>
      <c r="L201" s="26"/>
      <c r="M201" s="56"/>
      <c r="N201" s="7"/>
      <c r="O201" s="26"/>
      <c r="P201" s="59"/>
      <c r="Q201" s="59"/>
      <c r="R201" s="59"/>
      <c r="S201" s="61"/>
      <c r="T201" s="61"/>
      <c r="U201" s="61"/>
      <c r="V201" s="57"/>
      <c r="W201" s="58"/>
      <c r="X201" s="27"/>
      <c r="Y201" s="27"/>
      <c r="Z201" s="28"/>
      <c r="AA201" s="28"/>
      <c r="AB201" s="29"/>
      <c r="AC201" s="24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23.25" customHeight="1">
      <c r="A202" s="30"/>
      <c r="B202" s="30"/>
      <c r="C202" s="53"/>
      <c r="D202" s="28"/>
      <c r="E202" s="28"/>
      <c r="F202" s="28"/>
      <c r="G202" s="27"/>
      <c r="H202" s="27"/>
      <c r="I202" s="27"/>
      <c r="J202" s="27"/>
      <c r="K202" s="27"/>
      <c r="L202" s="27"/>
      <c r="M202" s="27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2"/>
      <c r="AA202" s="32"/>
      <c r="AB202" s="3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23.25">
      <c r="A203" s="34"/>
      <c r="B203" s="34"/>
      <c r="C203" s="53"/>
      <c r="D203" s="7"/>
      <c r="E203" s="242"/>
      <c r="F203" s="242"/>
      <c r="G203" s="242"/>
      <c r="H203" s="242"/>
      <c r="I203" s="242"/>
      <c r="J203" s="243"/>
      <c r="K203" s="243"/>
      <c r="L203" s="243"/>
      <c r="M203" s="56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6"/>
      <c r="AA203" s="37"/>
      <c r="AB203" s="24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23.25">
      <c r="A204" s="38"/>
      <c r="B204" s="38"/>
      <c r="C204" s="53"/>
      <c r="D204" s="7"/>
      <c r="E204" s="54"/>
      <c r="F204" s="54"/>
      <c r="G204" s="54"/>
      <c r="H204" s="54"/>
      <c r="I204" s="54"/>
      <c r="J204" s="243"/>
      <c r="K204" s="243"/>
      <c r="L204" s="243"/>
      <c r="M204" s="56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23.25">
      <c r="A205" s="38"/>
      <c r="B205" s="38"/>
      <c r="C205" s="53"/>
      <c r="D205" s="7"/>
      <c r="E205" s="242"/>
      <c r="F205" s="242"/>
      <c r="G205" s="242"/>
      <c r="H205" s="242"/>
      <c r="I205" s="242"/>
      <c r="J205" s="243"/>
      <c r="K205" s="243"/>
      <c r="L205" s="243"/>
      <c r="M205" s="56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1"/>
      <c r="AA205" s="42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23.25">
      <c r="A206" s="38"/>
      <c r="B206" s="38"/>
      <c r="C206" s="53"/>
      <c r="D206" s="7"/>
      <c r="E206" s="242"/>
      <c r="F206" s="245"/>
      <c r="G206" s="245"/>
      <c r="H206" s="245"/>
      <c r="I206" s="245"/>
      <c r="J206" s="243"/>
      <c r="K206" s="257"/>
      <c r="L206" s="257"/>
      <c r="M206" s="56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1"/>
      <c r="AA206" s="42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23.25">
      <c r="A207" s="41"/>
      <c r="B207" s="41"/>
      <c r="C207" s="53"/>
      <c r="D207" s="7"/>
      <c r="E207" s="242"/>
      <c r="F207" s="245"/>
      <c r="G207" s="245"/>
      <c r="H207" s="245"/>
      <c r="I207" s="245"/>
      <c r="J207" s="243"/>
      <c r="K207" s="257"/>
      <c r="L207" s="257"/>
      <c r="M207" s="56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1"/>
      <c r="AA207" s="42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23.25">
      <c r="A208" s="41"/>
      <c r="B208" s="41"/>
      <c r="C208" s="53"/>
      <c r="D208" s="7"/>
      <c r="E208" s="54"/>
      <c r="F208" s="55"/>
      <c r="G208" s="55"/>
      <c r="H208" s="55"/>
      <c r="I208" s="55"/>
      <c r="J208" s="26"/>
      <c r="K208" s="62"/>
      <c r="L208" s="62"/>
      <c r="M208" s="56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1"/>
      <c r="AA208" s="42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23.25">
      <c r="A209" s="41"/>
      <c r="B209" s="41"/>
      <c r="C209" s="53"/>
      <c r="D209" s="28"/>
      <c r="E209" s="28"/>
      <c r="F209" s="28"/>
      <c r="G209" s="27"/>
      <c r="H209" s="27"/>
      <c r="I209" s="27"/>
      <c r="J209" s="27"/>
      <c r="K209" s="27"/>
      <c r="L209" s="27"/>
      <c r="M209" s="27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1"/>
      <c r="AA209" s="42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23.25">
      <c r="A210" s="39"/>
      <c r="B210" s="39"/>
      <c r="C210" s="53"/>
      <c r="D210" s="7"/>
      <c r="E210" s="242"/>
      <c r="F210" s="242"/>
      <c r="G210" s="242"/>
      <c r="H210" s="242"/>
      <c r="I210" s="242"/>
      <c r="J210" s="243"/>
      <c r="K210" s="243"/>
      <c r="L210" s="243"/>
      <c r="M210" s="56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23.25">
      <c r="A211" s="3"/>
      <c r="B211" s="3"/>
      <c r="C211" s="53"/>
      <c r="D211" s="7"/>
      <c r="E211" s="54"/>
      <c r="F211" s="54"/>
      <c r="G211" s="54"/>
      <c r="H211" s="54"/>
      <c r="I211" s="54"/>
      <c r="J211" s="243"/>
      <c r="K211" s="243"/>
      <c r="L211" s="243"/>
      <c r="M211" s="56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23.25">
      <c r="A212" s="3"/>
      <c r="B212" s="3"/>
      <c r="C212" s="53"/>
      <c r="D212" s="7"/>
      <c r="E212" s="242"/>
      <c r="F212" s="242"/>
      <c r="G212" s="242"/>
      <c r="H212" s="242"/>
      <c r="I212" s="242"/>
      <c r="J212" s="243"/>
      <c r="K212" s="243"/>
      <c r="L212" s="243"/>
      <c r="M212" s="56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23.25">
      <c r="A213" s="3"/>
      <c r="B213" s="3"/>
      <c r="C213" s="53"/>
      <c r="D213" s="7"/>
      <c r="E213" s="242"/>
      <c r="F213" s="245"/>
      <c r="G213" s="245"/>
      <c r="H213" s="245"/>
      <c r="I213" s="245"/>
      <c r="J213" s="243"/>
      <c r="K213" s="257"/>
      <c r="L213" s="257"/>
      <c r="M213" s="56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23.25">
      <c r="A214" s="3"/>
      <c r="B214" s="3"/>
      <c r="C214" s="53"/>
      <c r="D214" s="7"/>
      <c r="E214" s="242"/>
      <c r="F214" s="245"/>
      <c r="G214" s="245"/>
      <c r="H214" s="245"/>
      <c r="I214" s="245"/>
      <c r="J214" s="243"/>
      <c r="K214" s="257"/>
      <c r="L214" s="257"/>
      <c r="M214" s="56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23.25">
      <c r="A215" s="3"/>
      <c r="B215" s="3"/>
      <c r="C215" s="53"/>
      <c r="D215" s="7"/>
      <c r="E215" s="242"/>
      <c r="F215" s="245"/>
      <c r="G215" s="245"/>
      <c r="H215" s="245"/>
      <c r="I215" s="245"/>
      <c r="J215" s="243"/>
      <c r="K215" s="257"/>
      <c r="L215" s="257"/>
      <c r="M215" s="56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2.75">
      <c r="A216" s="3"/>
      <c r="B216" s="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23.25">
      <c r="A217" s="3"/>
      <c r="B217" s="41"/>
      <c r="C217" s="53"/>
      <c r="D217" s="28"/>
      <c r="E217" s="28"/>
      <c r="F217" s="28"/>
      <c r="G217" s="27"/>
      <c r="H217" s="27"/>
      <c r="I217" s="27"/>
      <c r="J217" s="27"/>
      <c r="K217" s="27"/>
      <c r="L217" s="27"/>
      <c r="M217" s="27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23.25">
      <c r="A218" s="3"/>
      <c r="B218" s="39"/>
      <c r="C218" s="53"/>
      <c r="D218" s="7"/>
      <c r="E218" s="242"/>
      <c r="F218" s="242"/>
      <c r="G218" s="242"/>
      <c r="H218" s="242"/>
      <c r="I218" s="242"/>
      <c r="J218" s="243"/>
      <c r="K218" s="243"/>
      <c r="L218" s="243"/>
      <c r="M218" s="56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2:18" ht="23.25">
      <c r="B219" s="3"/>
      <c r="C219" s="53"/>
      <c r="D219" s="7"/>
      <c r="E219" s="54"/>
      <c r="F219" s="54"/>
      <c r="G219" s="54"/>
      <c r="H219" s="54"/>
      <c r="I219" s="54"/>
      <c r="J219" s="26"/>
      <c r="K219" s="26"/>
      <c r="L219" s="26"/>
      <c r="M219" s="56"/>
      <c r="N219" s="3"/>
      <c r="O219" s="3"/>
      <c r="P219" s="3"/>
      <c r="Q219" s="3"/>
      <c r="R219" s="3"/>
    </row>
    <row r="220" spans="2:18" ht="23.25">
      <c r="B220" s="3"/>
      <c r="C220" s="53"/>
      <c r="D220" s="7"/>
      <c r="E220" s="242"/>
      <c r="F220" s="242"/>
      <c r="G220" s="242"/>
      <c r="H220" s="242"/>
      <c r="I220" s="242"/>
      <c r="J220" s="243"/>
      <c r="K220" s="243"/>
      <c r="L220" s="243"/>
      <c r="M220" s="56"/>
      <c r="N220" s="3"/>
      <c r="O220" s="3"/>
      <c r="P220" s="3"/>
      <c r="Q220" s="3"/>
      <c r="R220" s="3"/>
    </row>
    <row r="221" spans="2:18" ht="23.25">
      <c r="B221" s="3"/>
      <c r="C221" s="53"/>
      <c r="D221" s="7"/>
      <c r="E221" s="242"/>
      <c r="F221" s="245"/>
      <c r="G221" s="245"/>
      <c r="H221" s="245"/>
      <c r="I221" s="245"/>
      <c r="J221" s="243"/>
      <c r="K221" s="257"/>
      <c r="L221" s="257"/>
      <c r="M221" s="56"/>
      <c r="N221" s="3"/>
      <c r="O221" s="3"/>
      <c r="P221" s="3"/>
      <c r="Q221" s="3"/>
      <c r="R221" s="3"/>
    </row>
    <row r="222" spans="2:18" ht="23.25">
      <c r="B222" s="3"/>
      <c r="C222" s="53"/>
      <c r="D222" s="7"/>
      <c r="E222" s="242"/>
      <c r="F222" s="245"/>
      <c r="G222" s="245"/>
      <c r="H222" s="245"/>
      <c r="I222" s="245"/>
      <c r="J222" s="243"/>
      <c r="K222" s="257"/>
      <c r="L222" s="257"/>
      <c r="M222" s="56"/>
      <c r="N222" s="3"/>
      <c r="O222" s="3"/>
      <c r="P222" s="3"/>
      <c r="Q222" s="3"/>
      <c r="R222" s="3"/>
    </row>
    <row r="223" spans="2:18" ht="12.75">
      <c r="B223" s="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3"/>
      <c r="O223" s="3"/>
      <c r="P223" s="3"/>
      <c r="Q223" s="3"/>
      <c r="R223" s="3"/>
    </row>
    <row r="224" spans="2:18" ht="23.25">
      <c r="B224" s="3"/>
      <c r="C224" s="53"/>
      <c r="D224" s="28"/>
      <c r="E224" s="28"/>
      <c r="F224" s="28"/>
      <c r="G224" s="27"/>
      <c r="H224" s="27"/>
      <c r="I224" s="27"/>
      <c r="J224" s="27"/>
      <c r="K224" s="27"/>
      <c r="L224" s="27"/>
      <c r="M224" s="27"/>
      <c r="N224" s="3"/>
      <c r="O224" s="3"/>
      <c r="P224" s="3"/>
      <c r="Q224" s="3"/>
      <c r="R224" s="3"/>
    </row>
    <row r="225" spans="2:18" ht="23.25">
      <c r="B225" s="3"/>
      <c r="C225" s="53"/>
      <c r="D225" s="7"/>
      <c r="E225" s="242"/>
      <c r="F225" s="256"/>
      <c r="G225" s="256"/>
      <c r="H225" s="256"/>
      <c r="I225" s="256"/>
      <c r="J225" s="243"/>
      <c r="K225" s="258"/>
      <c r="L225" s="258"/>
      <c r="M225" s="56"/>
      <c r="N225" s="3"/>
      <c r="O225" s="3"/>
      <c r="P225" s="3"/>
      <c r="Q225" s="3"/>
      <c r="R225" s="3"/>
    </row>
  </sheetData>
  <sheetProtection/>
  <mergeCells count="352">
    <mergeCell ref="E26:I26"/>
    <mergeCell ref="J26:L26"/>
    <mergeCell ref="E27:I27"/>
    <mergeCell ref="J27:L27"/>
    <mergeCell ref="E23:I23"/>
    <mergeCell ref="J23:L23"/>
    <mergeCell ref="E24:I24"/>
    <mergeCell ref="J24:L24"/>
    <mergeCell ref="E25:I25"/>
    <mergeCell ref="J25:L25"/>
    <mergeCell ref="E31:I31"/>
    <mergeCell ref="J31:L31"/>
    <mergeCell ref="E32:I32"/>
    <mergeCell ref="J32:L32"/>
    <mergeCell ref="E28:I28"/>
    <mergeCell ref="J28:L28"/>
    <mergeCell ref="E29:I29"/>
    <mergeCell ref="J29:L29"/>
    <mergeCell ref="E30:I30"/>
    <mergeCell ref="J30:L30"/>
    <mergeCell ref="E37:I37"/>
    <mergeCell ref="J37:L37"/>
    <mergeCell ref="E51:I51"/>
    <mergeCell ref="J51:L51"/>
    <mergeCell ref="E33:I33"/>
    <mergeCell ref="J33:L33"/>
    <mergeCell ref="E34:I34"/>
    <mergeCell ref="J34:L34"/>
    <mergeCell ref="E35:I35"/>
    <mergeCell ref="J35:L35"/>
    <mergeCell ref="E36:I36"/>
    <mergeCell ref="J36:L36"/>
    <mergeCell ref="E48:I48"/>
    <mergeCell ref="J48:L48"/>
    <mergeCell ref="E49:I49"/>
    <mergeCell ref="J49:L49"/>
    <mergeCell ref="E43:I43"/>
    <mergeCell ref="J43:L43"/>
    <mergeCell ref="E44:I44"/>
    <mergeCell ref="J44:L44"/>
    <mergeCell ref="E50:I50"/>
    <mergeCell ref="J50:L50"/>
    <mergeCell ref="E55:I55"/>
    <mergeCell ref="J55:L55"/>
    <mergeCell ref="E56:I56"/>
    <mergeCell ref="J56:L56"/>
    <mergeCell ref="E52:I52"/>
    <mergeCell ref="J52:L52"/>
    <mergeCell ref="E53:I53"/>
    <mergeCell ref="J53:L53"/>
    <mergeCell ref="E54:I54"/>
    <mergeCell ref="J54:L54"/>
    <mergeCell ref="E57:I57"/>
    <mergeCell ref="J57:L57"/>
    <mergeCell ref="E58:I58"/>
    <mergeCell ref="J58:L58"/>
    <mergeCell ref="E64:I64"/>
    <mergeCell ref="J64:L64"/>
    <mergeCell ref="E63:I63"/>
    <mergeCell ref="J63:L63"/>
    <mergeCell ref="E65:I65"/>
    <mergeCell ref="J65:L65"/>
    <mergeCell ref="E59:I59"/>
    <mergeCell ref="J59:L59"/>
    <mergeCell ref="J60:L60"/>
    <mergeCell ref="E60:I60"/>
    <mergeCell ref="E61:I61"/>
    <mergeCell ref="J61:L61"/>
    <mergeCell ref="E62:I62"/>
    <mergeCell ref="J62:L62"/>
    <mergeCell ref="E85:I85"/>
    <mergeCell ref="J85:L85"/>
    <mergeCell ref="J77:L77"/>
    <mergeCell ref="E75:I75"/>
    <mergeCell ref="J84:L84"/>
    <mergeCell ref="E74:I74"/>
    <mergeCell ref="J74:L74"/>
    <mergeCell ref="J69:L69"/>
    <mergeCell ref="J66:L66"/>
    <mergeCell ref="J86:L86"/>
    <mergeCell ref="E70:I70"/>
    <mergeCell ref="J70:L70"/>
    <mergeCell ref="E71:I71"/>
    <mergeCell ref="E80:I80"/>
    <mergeCell ref="J80:L80"/>
    <mergeCell ref="E83:I83"/>
    <mergeCell ref="J83:L83"/>
    <mergeCell ref="E79:I79"/>
    <mergeCell ref="E93:I93"/>
    <mergeCell ref="J93:L93"/>
    <mergeCell ref="E94:I94"/>
    <mergeCell ref="E89:I89"/>
    <mergeCell ref="J88:L88"/>
    <mergeCell ref="E91:I91"/>
    <mergeCell ref="J92:L92"/>
    <mergeCell ref="J94:L94"/>
    <mergeCell ref="J99:L99"/>
    <mergeCell ref="E100:I100"/>
    <mergeCell ref="J100:L100"/>
    <mergeCell ref="E97:I97"/>
    <mergeCell ref="J97:L97"/>
    <mergeCell ref="J96:L96"/>
    <mergeCell ref="J98:L98"/>
    <mergeCell ref="E117:I117"/>
    <mergeCell ref="J117:L117"/>
    <mergeCell ref="J114:L114"/>
    <mergeCell ref="E115:I115"/>
    <mergeCell ref="J115:L115"/>
    <mergeCell ref="E118:I118"/>
    <mergeCell ref="J118:L118"/>
    <mergeCell ref="E123:I123"/>
    <mergeCell ref="J123:L123"/>
    <mergeCell ref="E124:I124"/>
    <mergeCell ref="J124:L124"/>
    <mergeCell ref="J101:L101"/>
    <mergeCell ref="E120:I120"/>
    <mergeCell ref="J120:L120"/>
    <mergeCell ref="E116:I116"/>
    <mergeCell ref="J116:L116"/>
    <mergeCell ref="J119:L119"/>
    <mergeCell ref="J127:L127"/>
    <mergeCell ref="E126:I126"/>
    <mergeCell ref="J126:L126"/>
    <mergeCell ref="J129:L129"/>
    <mergeCell ref="E121:I121"/>
    <mergeCell ref="J121:L121"/>
    <mergeCell ref="E122:I122"/>
    <mergeCell ref="J122:L122"/>
    <mergeCell ref="E125:I125"/>
    <mergeCell ref="J125:L125"/>
    <mergeCell ref="J136:L136"/>
    <mergeCell ref="E137:I137"/>
    <mergeCell ref="J140:L140"/>
    <mergeCell ref="E130:I130"/>
    <mergeCell ref="J130:L130"/>
    <mergeCell ref="J134:L134"/>
    <mergeCell ref="E134:I134"/>
    <mergeCell ref="J135:L135"/>
    <mergeCell ref="E135:I135"/>
    <mergeCell ref="E133:I133"/>
    <mergeCell ref="J133:L133"/>
    <mergeCell ref="E138:I138"/>
    <mergeCell ref="J138:L138"/>
    <mergeCell ref="J137:L137"/>
    <mergeCell ref="J143:L143"/>
    <mergeCell ref="E146:I146"/>
    <mergeCell ref="J146:L146"/>
    <mergeCell ref="E139:I139"/>
    <mergeCell ref="J139:L139"/>
    <mergeCell ref="E136:I136"/>
    <mergeCell ref="E147:I147"/>
    <mergeCell ref="J147:L147"/>
    <mergeCell ref="J154:L154"/>
    <mergeCell ref="J157:L157"/>
    <mergeCell ref="J152:L152"/>
    <mergeCell ref="E153:I153"/>
    <mergeCell ref="J153:L153"/>
    <mergeCell ref="E154:I154"/>
    <mergeCell ref="J169:L169"/>
    <mergeCell ref="J171:L171"/>
    <mergeCell ref="J162:L162"/>
    <mergeCell ref="E166:I166"/>
    <mergeCell ref="J166:L166"/>
    <mergeCell ref="E163:I163"/>
    <mergeCell ref="J163:L163"/>
    <mergeCell ref="E164:I164"/>
    <mergeCell ref="J164:L164"/>
    <mergeCell ref="C1:O1"/>
    <mergeCell ref="J150:L150"/>
    <mergeCell ref="E150:I150"/>
    <mergeCell ref="A2:P2"/>
    <mergeCell ref="E157:I157"/>
    <mergeCell ref="E165:I165"/>
    <mergeCell ref="J165:L165"/>
    <mergeCell ref="E161:I161"/>
    <mergeCell ref="J161:L161"/>
    <mergeCell ref="E162:I162"/>
    <mergeCell ref="AD3:AN3"/>
    <mergeCell ref="E159:I159"/>
    <mergeCell ref="J159:L159"/>
    <mergeCell ref="J151:L151"/>
    <mergeCell ref="E151:I151"/>
    <mergeCell ref="E152:I152"/>
    <mergeCell ref="E158:I158"/>
    <mergeCell ref="J158:L158"/>
    <mergeCell ref="E145:I145"/>
    <mergeCell ref="J145:L145"/>
    <mergeCell ref="S3:W3"/>
    <mergeCell ref="S6:W6"/>
    <mergeCell ref="R9:W9"/>
    <mergeCell ref="E221:I221"/>
    <mergeCell ref="R12:W12"/>
    <mergeCell ref="E203:I203"/>
    <mergeCell ref="J203:L203"/>
    <mergeCell ref="E212:I212"/>
    <mergeCell ref="J212:L212"/>
    <mergeCell ref="J205:L205"/>
    <mergeCell ref="E225:I225"/>
    <mergeCell ref="J225:L225"/>
    <mergeCell ref="J222:L222"/>
    <mergeCell ref="E222:I222"/>
    <mergeCell ref="E214:I214"/>
    <mergeCell ref="J214:L214"/>
    <mergeCell ref="E215:I215"/>
    <mergeCell ref="J215:L215"/>
    <mergeCell ref="J220:L220"/>
    <mergeCell ref="J221:L221"/>
    <mergeCell ref="E220:I220"/>
    <mergeCell ref="E218:I218"/>
    <mergeCell ref="J218:L218"/>
    <mergeCell ref="E213:I213"/>
    <mergeCell ref="J213:L213"/>
    <mergeCell ref="J207:L207"/>
    <mergeCell ref="E205:I205"/>
    <mergeCell ref="E210:I210"/>
    <mergeCell ref="E207:I207"/>
    <mergeCell ref="J211:L211"/>
    <mergeCell ref="J210:L210"/>
    <mergeCell ref="J206:L206"/>
    <mergeCell ref="E206:I206"/>
    <mergeCell ref="J204:L204"/>
    <mergeCell ref="J200:L200"/>
    <mergeCell ref="E196:I196"/>
    <mergeCell ref="J196:L196"/>
    <mergeCell ref="E193:I193"/>
    <mergeCell ref="J193:L193"/>
    <mergeCell ref="E200:I200"/>
    <mergeCell ref="E195:I195"/>
    <mergeCell ref="J195:L195"/>
    <mergeCell ref="E194:I194"/>
    <mergeCell ref="J194:L194"/>
    <mergeCell ref="E189:I189"/>
    <mergeCell ref="J190:L190"/>
    <mergeCell ref="E190:I190"/>
    <mergeCell ref="E185:I185"/>
    <mergeCell ref="J189:L189"/>
    <mergeCell ref="E188:I188"/>
    <mergeCell ref="J188:L188"/>
    <mergeCell ref="J182:L182"/>
    <mergeCell ref="E187:I187"/>
    <mergeCell ref="J186:L186"/>
    <mergeCell ref="E186:I186"/>
    <mergeCell ref="J185:L185"/>
    <mergeCell ref="J187:L187"/>
    <mergeCell ref="E181:I181"/>
    <mergeCell ref="J181:L181"/>
    <mergeCell ref="E170:I170"/>
    <mergeCell ref="J170:L170"/>
    <mergeCell ref="E171:I171"/>
    <mergeCell ref="E182:I182"/>
    <mergeCell ref="E175:I175"/>
    <mergeCell ref="E178:I178"/>
    <mergeCell ref="J178:L178"/>
    <mergeCell ref="E179:I179"/>
    <mergeCell ref="E180:I180"/>
    <mergeCell ref="J180:L180"/>
    <mergeCell ref="E143:I143"/>
    <mergeCell ref="J179:L179"/>
    <mergeCell ref="J175:L175"/>
    <mergeCell ref="E172:I172"/>
    <mergeCell ref="J172:L172"/>
    <mergeCell ref="E168:I168"/>
    <mergeCell ref="J168:L168"/>
    <mergeCell ref="E169:I169"/>
    <mergeCell ref="E131:I131"/>
    <mergeCell ref="J131:L131"/>
    <mergeCell ref="E132:I132"/>
    <mergeCell ref="J132:L132"/>
    <mergeCell ref="E113:I113"/>
    <mergeCell ref="J113:L113"/>
    <mergeCell ref="E128:I128"/>
    <mergeCell ref="J128:L128"/>
    <mergeCell ref="E129:I129"/>
    <mergeCell ref="E127:I127"/>
    <mergeCell ref="J107:L107"/>
    <mergeCell ref="J108:L108"/>
    <mergeCell ref="J102:L102"/>
    <mergeCell ref="E103:I103"/>
    <mergeCell ref="J103:L103"/>
    <mergeCell ref="E104:I104"/>
    <mergeCell ref="J104:L104"/>
    <mergeCell ref="E112:I112"/>
    <mergeCell ref="J112:L112"/>
    <mergeCell ref="E109:I109"/>
    <mergeCell ref="J109:L109"/>
    <mergeCell ref="J95:L95"/>
    <mergeCell ref="E99:I99"/>
    <mergeCell ref="E95:I95"/>
    <mergeCell ref="E101:I101"/>
    <mergeCell ref="J106:L106"/>
    <mergeCell ref="E107:I107"/>
    <mergeCell ref="J79:L79"/>
    <mergeCell ref="J105:L105"/>
    <mergeCell ref="E111:I111"/>
    <mergeCell ref="J111:L111"/>
    <mergeCell ref="E110:I110"/>
    <mergeCell ref="J110:L110"/>
    <mergeCell ref="E105:I105"/>
    <mergeCell ref="E106:I106"/>
    <mergeCell ref="E98:I98"/>
    <mergeCell ref="E81:I81"/>
    <mergeCell ref="J81:L81"/>
    <mergeCell ref="E82:I82"/>
    <mergeCell ref="J91:L91"/>
    <mergeCell ref="E92:I92"/>
    <mergeCell ref="J89:L89"/>
    <mergeCell ref="J90:L90"/>
    <mergeCell ref="E87:I87"/>
    <mergeCell ref="J87:L87"/>
    <mergeCell ref="E86:I86"/>
    <mergeCell ref="E76:I76"/>
    <mergeCell ref="J76:L76"/>
    <mergeCell ref="E77:I77"/>
    <mergeCell ref="E88:I88"/>
    <mergeCell ref="E67:I67"/>
    <mergeCell ref="J67:L67"/>
    <mergeCell ref="E68:I68"/>
    <mergeCell ref="J68:L68"/>
    <mergeCell ref="E69:I69"/>
    <mergeCell ref="J82:L82"/>
    <mergeCell ref="J78:L78"/>
    <mergeCell ref="J71:L71"/>
    <mergeCell ref="J72:L72"/>
    <mergeCell ref="E73:I73"/>
    <mergeCell ref="J73:L73"/>
    <mergeCell ref="E46:I46"/>
    <mergeCell ref="J46:L46"/>
    <mergeCell ref="E47:I47"/>
    <mergeCell ref="J47:L47"/>
    <mergeCell ref="J75:L75"/>
    <mergeCell ref="E45:I45"/>
    <mergeCell ref="J45:L45"/>
    <mergeCell ref="E41:I41"/>
    <mergeCell ref="J41:L41"/>
    <mergeCell ref="E42:I42"/>
    <mergeCell ref="J42:L42"/>
    <mergeCell ref="E38:I38"/>
    <mergeCell ref="J38:L38"/>
    <mergeCell ref="E39:I39"/>
    <mergeCell ref="J39:L39"/>
    <mergeCell ref="E40:I40"/>
    <mergeCell ref="J40:L40"/>
    <mergeCell ref="E21:I21"/>
    <mergeCell ref="J21:L21"/>
    <mergeCell ref="E22:I22"/>
    <mergeCell ref="J22:L22"/>
    <mergeCell ref="E18:I18"/>
    <mergeCell ref="J18:L18"/>
    <mergeCell ref="E19:I19"/>
    <mergeCell ref="J19:L19"/>
    <mergeCell ref="E20:I20"/>
    <mergeCell ref="J20:L20"/>
  </mergeCells>
  <printOptions/>
  <pageMargins left="0.5" right="0.17" top="0.44" bottom="0.42" header="0.4" footer="0.42"/>
  <pageSetup fitToHeight="1" fitToWidth="1" horizontalDpi="300" verticalDpi="300" orientation="portrait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210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20.281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37.5">
      <c r="A1" s="265" t="s">
        <v>4</v>
      </c>
      <c r="B1" s="266"/>
      <c r="C1" s="266"/>
      <c r="D1" s="266"/>
      <c r="E1" s="266"/>
      <c r="F1" s="266"/>
      <c r="G1" s="266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>
      <c r="A2" s="271"/>
      <c r="B2" s="230"/>
      <c r="C2" s="230"/>
      <c r="D2" s="230"/>
      <c r="E2" s="230"/>
      <c r="F2" s="230"/>
      <c r="G2" s="230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>
      <c r="A3" s="267" t="s">
        <v>737</v>
      </c>
      <c r="B3" s="268"/>
      <c r="C3" s="268"/>
      <c r="D3" s="268"/>
      <c r="E3" s="268"/>
      <c r="F3" s="268"/>
      <c r="G3" s="268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269" t="s">
        <v>15</v>
      </c>
      <c r="B4" s="270"/>
      <c r="C4" s="270"/>
      <c r="D4" s="270"/>
      <c r="E4" s="270"/>
      <c r="F4" s="270"/>
      <c r="G4" s="270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150" t="s">
        <v>11</v>
      </c>
      <c r="B5" s="150" t="s">
        <v>12</v>
      </c>
      <c r="C5" s="150" t="s">
        <v>13</v>
      </c>
      <c r="D5" s="150"/>
      <c r="E5" s="151" t="s">
        <v>1</v>
      </c>
      <c r="F5" s="152" t="s">
        <v>14</v>
      </c>
      <c r="G5" s="15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153"/>
      <c r="B6" s="153"/>
      <c r="C6" s="153"/>
      <c r="D6" s="153"/>
      <c r="E6" s="154"/>
      <c r="F6" s="155"/>
      <c r="G6" s="15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172">
        <v>1</v>
      </c>
      <c r="B7" s="84" t="s">
        <v>366</v>
      </c>
      <c r="C7" s="84" t="s">
        <v>169</v>
      </c>
      <c r="D7" s="84"/>
      <c r="E7" s="132">
        <v>5508</v>
      </c>
      <c r="F7" s="131">
        <v>27</v>
      </c>
      <c r="G7" s="158">
        <f>E7/F7</f>
        <v>204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172">
        <f>A7+1</f>
        <v>2</v>
      </c>
      <c r="B8" s="84" t="s">
        <v>157</v>
      </c>
      <c r="C8" s="84" t="s">
        <v>28</v>
      </c>
      <c r="D8" s="84"/>
      <c r="E8" s="132">
        <v>2936</v>
      </c>
      <c r="F8" s="131">
        <v>15</v>
      </c>
      <c r="G8" s="158">
        <f>E8/F8</f>
        <v>195.73333333333332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174">
        <f aca="true" t="shared" si="0" ref="A9:A36">A8+1</f>
        <v>3</v>
      </c>
      <c r="B9" s="160" t="s">
        <v>231</v>
      </c>
      <c r="C9" s="160" t="s">
        <v>25</v>
      </c>
      <c r="D9" s="160"/>
      <c r="E9" s="161">
        <v>11730</v>
      </c>
      <c r="F9" s="162">
        <v>60</v>
      </c>
      <c r="G9" s="163">
        <f>E9/F9</f>
        <v>195.5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173">
        <f t="shared" si="0"/>
        <v>4</v>
      </c>
      <c r="B10" s="84" t="s">
        <v>580</v>
      </c>
      <c r="C10" s="84" t="s">
        <v>23</v>
      </c>
      <c r="D10" s="84"/>
      <c r="E10" s="132">
        <v>1729</v>
      </c>
      <c r="F10" s="131">
        <v>9</v>
      </c>
      <c r="G10" s="158">
        <f>E10/F10</f>
        <v>192.11111111111111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173">
        <f t="shared" si="0"/>
        <v>5</v>
      </c>
      <c r="B11" s="84" t="s">
        <v>95</v>
      </c>
      <c r="C11" s="84" t="s">
        <v>29</v>
      </c>
      <c r="D11" s="84"/>
      <c r="E11" s="132">
        <v>6585</v>
      </c>
      <c r="F11" s="131">
        <v>35</v>
      </c>
      <c r="G11" s="164">
        <f>E11/F11</f>
        <v>188.14285714285714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173">
        <f t="shared" si="0"/>
        <v>6</v>
      </c>
      <c r="B12" s="132" t="s">
        <v>158</v>
      </c>
      <c r="C12" s="132" t="s">
        <v>28</v>
      </c>
      <c r="D12" s="132"/>
      <c r="E12" s="132">
        <v>2760</v>
      </c>
      <c r="F12" s="131">
        <v>15</v>
      </c>
      <c r="G12" s="158">
        <f>E12/F12</f>
        <v>184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173">
        <f t="shared" si="0"/>
        <v>7</v>
      </c>
      <c r="B13" s="84" t="s">
        <v>211</v>
      </c>
      <c r="C13" s="84" t="s">
        <v>29</v>
      </c>
      <c r="D13" s="84"/>
      <c r="E13" s="132">
        <v>8237</v>
      </c>
      <c r="F13" s="131">
        <v>45</v>
      </c>
      <c r="G13" s="158">
        <f>E13/F13</f>
        <v>183.04444444444445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173">
        <f t="shared" si="0"/>
        <v>8</v>
      </c>
      <c r="B14" s="84" t="s">
        <v>219</v>
      </c>
      <c r="C14" s="84" t="s">
        <v>85</v>
      </c>
      <c r="D14" s="84"/>
      <c r="E14" s="132">
        <v>9217</v>
      </c>
      <c r="F14" s="131">
        <v>51</v>
      </c>
      <c r="G14" s="158">
        <f>E14/F14</f>
        <v>180.72549019607843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173">
        <f t="shared" si="0"/>
        <v>9</v>
      </c>
      <c r="B15" s="84" t="s">
        <v>168</v>
      </c>
      <c r="C15" s="84" t="s">
        <v>23</v>
      </c>
      <c r="D15" s="84"/>
      <c r="E15" s="132">
        <v>7771</v>
      </c>
      <c r="F15" s="131">
        <v>43</v>
      </c>
      <c r="G15" s="158">
        <f>E15/F15</f>
        <v>180.72093023255815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159">
        <f t="shared" si="0"/>
        <v>10</v>
      </c>
      <c r="B16" s="160" t="s">
        <v>335</v>
      </c>
      <c r="C16" s="160" t="s">
        <v>28</v>
      </c>
      <c r="D16" s="160"/>
      <c r="E16" s="161">
        <v>1070</v>
      </c>
      <c r="F16" s="162">
        <v>6</v>
      </c>
      <c r="G16" s="163">
        <f>E16/F16</f>
        <v>178.33333333333334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173">
        <f t="shared" si="0"/>
        <v>11</v>
      </c>
      <c r="B17" s="84" t="s">
        <v>117</v>
      </c>
      <c r="C17" s="84" t="s">
        <v>33</v>
      </c>
      <c r="D17" s="84" t="s">
        <v>22</v>
      </c>
      <c r="E17" s="132">
        <v>2131</v>
      </c>
      <c r="F17" s="131">
        <v>12</v>
      </c>
      <c r="G17" s="158">
        <f>E17/F17</f>
        <v>177.58333333333334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173">
        <f t="shared" si="0"/>
        <v>12</v>
      </c>
      <c r="B18" s="189" t="s">
        <v>166</v>
      </c>
      <c r="C18" s="189" t="s">
        <v>23</v>
      </c>
      <c r="D18" s="189" t="s">
        <v>22</v>
      </c>
      <c r="E18" s="190">
        <v>5617</v>
      </c>
      <c r="F18" s="191">
        <v>32</v>
      </c>
      <c r="G18" s="192">
        <f>E18/F18</f>
        <v>175.53125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173">
        <f t="shared" si="0"/>
        <v>13</v>
      </c>
      <c r="B19" s="84" t="s">
        <v>40</v>
      </c>
      <c r="C19" s="84" t="s">
        <v>29</v>
      </c>
      <c r="D19" s="84"/>
      <c r="E19" s="132">
        <v>5263</v>
      </c>
      <c r="F19" s="131">
        <v>30</v>
      </c>
      <c r="G19" s="158">
        <f>E19/F19</f>
        <v>175.43333333333334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173">
        <f t="shared" si="0"/>
        <v>14</v>
      </c>
      <c r="B20" s="84" t="s">
        <v>218</v>
      </c>
      <c r="C20" s="84" t="s">
        <v>85</v>
      </c>
      <c r="D20" s="84"/>
      <c r="E20" s="132">
        <v>6301</v>
      </c>
      <c r="F20" s="131">
        <v>36</v>
      </c>
      <c r="G20" s="158">
        <f>E20/F20</f>
        <v>175.02777777777777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173">
        <f t="shared" si="0"/>
        <v>15</v>
      </c>
      <c r="B21" s="84" t="s">
        <v>476</v>
      </c>
      <c r="C21" s="84" t="s">
        <v>17</v>
      </c>
      <c r="D21" s="84"/>
      <c r="E21" s="132">
        <v>3134</v>
      </c>
      <c r="F21" s="131">
        <v>18</v>
      </c>
      <c r="G21" s="158">
        <f>E21/F21</f>
        <v>174.11111111111111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173">
        <f t="shared" si="0"/>
        <v>16</v>
      </c>
      <c r="B22" s="84" t="s">
        <v>39</v>
      </c>
      <c r="C22" s="84" t="s">
        <v>25</v>
      </c>
      <c r="D22" s="84"/>
      <c r="E22" s="132">
        <v>9365</v>
      </c>
      <c r="F22" s="131">
        <v>54</v>
      </c>
      <c r="G22" s="164">
        <f>E22/F22</f>
        <v>173.42592592592592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173">
        <f t="shared" si="0"/>
        <v>17</v>
      </c>
      <c r="B23" s="84" t="s">
        <v>220</v>
      </c>
      <c r="C23" s="84" t="s">
        <v>85</v>
      </c>
      <c r="D23" s="84"/>
      <c r="E23" s="132">
        <v>8764</v>
      </c>
      <c r="F23" s="131">
        <v>51</v>
      </c>
      <c r="G23" s="158">
        <f>E23/F23</f>
        <v>171.84313725490196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173">
        <f t="shared" si="0"/>
        <v>18</v>
      </c>
      <c r="B24" s="84" t="s">
        <v>316</v>
      </c>
      <c r="C24" s="84" t="s">
        <v>23</v>
      </c>
      <c r="D24" s="84"/>
      <c r="E24" s="132">
        <v>6457</v>
      </c>
      <c r="F24" s="131">
        <v>38</v>
      </c>
      <c r="G24" s="158">
        <f>E24/F24</f>
        <v>169.92105263157896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173">
        <f t="shared" si="0"/>
        <v>19</v>
      </c>
      <c r="B25" s="132" t="s">
        <v>66</v>
      </c>
      <c r="C25" s="132" t="s">
        <v>29</v>
      </c>
      <c r="D25" s="132"/>
      <c r="E25" s="132">
        <v>5236</v>
      </c>
      <c r="F25" s="131">
        <v>31</v>
      </c>
      <c r="G25" s="158">
        <f>E25/F25</f>
        <v>168.90322580645162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159">
        <f t="shared" si="0"/>
        <v>20</v>
      </c>
      <c r="B26" s="160" t="s">
        <v>288</v>
      </c>
      <c r="C26" s="160" t="s">
        <v>169</v>
      </c>
      <c r="D26" s="160"/>
      <c r="E26" s="161">
        <v>6065</v>
      </c>
      <c r="F26" s="162">
        <v>36</v>
      </c>
      <c r="G26" s="163">
        <f>E26/F26</f>
        <v>168.47222222222223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173">
        <f t="shared" si="0"/>
        <v>21</v>
      </c>
      <c r="B27" s="84" t="s">
        <v>41</v>
      </c>
      <c r="C27" s="84" t="s">
        <v>33</v>
      </c>
      <c r="D27" s="84"/>
      <c r="E27" s="132">
        <v>4498</v>
      </c>
      <c r="F27" s="131">
        <v>27</v>
      </c>
      <c r="G27" s="158">
        <f>E27/F27</f>
        <v>166.59259259259258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173">
        <f t="shared" si="0"/>
        <v>22</v>
      </c>
      <c r="B28" s="84" t="s">
        <v>44</v>
      </c>
      <c r="C28" s="84" t="s">
        <v>33</v>
      </c>
      <c r="D28" s="84"/>
      <c r="E28" s="132">
        <v>8313</v>
      </c>
      <c r="F28" s="131">
        <v>51</v>
      </c>
      <c r="G28" s="158">
        <f>E28/F28</f>
        <v>163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173">
        <f t="shared" si="0"/>
        <v>23</v>
      </c>
      <c r="B29" s="84" t="s">
        <v>71</v>
      </c>
      <c r="C29" s="84" t="s">
        <v>17</v>
      </c>
      <c r="D29" s="84"/>
      <c r="E29" s="132">
        <v>7328</v>
      </c>
      <c r="F29" s="131">
        <v>45</v>
      </c>
      <c r="G29" s="158">
        <f>E29/F29</f>
        <v>162.84444444444443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173">
        <f t="shared" si="0"/>
        <v>24</v>
      </c>
      <c r="B30" s="84" t="s">
        <v>167</v>
      </c>
      <c r="C30" s="84" t="s">
        <v>23</v>
      </c>
      <c r="D30" s="84"/>
      <c r="E30" s="132">
        <v>5042</v>
      </c>
      <c r="F30" s="131">
        <v>31</v>
      </c>
      <c r="G30" s="158">
        <f>E30/F30</f>
        <v>162.6451612903226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173">
        <f t="shared" si="0"/>
        <v>25</v>
      </c>
      <c r="B31" s="84" t="s">
        <v>161</v>
      </c>
      <c r="C31" s="84" t="s">
        <v>18</v>
      </c>
      <c r="D31" s="84"/>
      <c r="E31" s="132">
        <v>6797</v>
      </c>
      <c r="F31" s="131">
        <v>42</v>
      </c>
      <c r="G31" s="158">
        <f>E31/F31</f>
        <v>161.83333333333334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173">
        <f t="shared" si="0"/>
        <v>26</v>
      </c>
      <c r="B32" s="84" t="s">
        <v>77</v>
      </c>
      <c r="C32" s="84" t="s">
        <v>37</v>
      </c>
      <c r="D32" s="84"/>
      <c r="E32" s="132">
        <v>3193</v>
      </c>
      <c r="F32" s="131">
        <v>20</v>
      </c>
      <c r="G32" s="158">
        <f>E32/F32</f>
        <v>159.65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173">
        <f t="shared" si="0"/>
        <v>27</v>
      </c>
      <c r="B33" s="84" t="s">
        <v>163</v>
      </c>
      <c r="C33" s="84" t="s">
        <v>169</v>
      </c>
      <c r="D33" s="84"/>
      <c r="E33" s="132">
        <v>5399</v>
      </c>
      <c r="F33" s="131">
        <v>34</v>
      </c>
      <c r="G33" s="158">
        <f>E33/F33</f>
        <v>158.7941176470588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173">
        <f t="shared" si="0"/>
        <v>28</v>
      </c>
      <c r="B34" s="84" t="s">
        <v>160</v>
      </c>
      <c r="C34" s="84" t="s">
        <v>18</v>
      </c>
      <c r="D34" s="84"/>
      <c r="E34" s="132">
        <v>6509</v>
      </c>
      <c r="F34" s="131">
        <v>41</v>
      </c>
      <c r="G34" s="158">
        <f>E34/F34</f>
        <v>158.7560975609756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173">
        <f t="shared" si="0"/>
        <v>29</v>
      </c>
      <c r="B35" s="84" t="s">
        <v>209</v>
      </c>
      <c r="C35" s="84" t="s">
        <v>17</v>
      </c>
      <c r="D35" s="84"/>
      <c r="E35" s="132">
        <v>951</v>
      </c>
      <c r="F35" s="131">
        <v>6</v>
      </c>
      <c r="G35" s="158">
        <f>E35/F35</f>
        <v>158.5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159">
        <f t="shared" si="0"/>
        <v>30</v>
      </c>
      <c r="B36" s="160" t="s">
        <v>393</v>
      </c>
      <c r="C36" s="160" t="s">
        <v>18</v>
      </c>
      <c r="D36" s="160"/>
      <c r="E36" s="161">
        <v>3320</v>
      </c>
      <c r="F36" s="162">
        <v>21</v>
      </c>
      <c r="G36" s="163">
        <f>E36/F36</f>
        <v>158.0952380952381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157">
        <f aca="true" t="shared" si="1" ref="A37:A46">A36+1</f>
        <v>31</v>
      </c>
      <c r="B37" s="84" t="s">
        <v>79</v>
      </c>
      <c r="C37" s="84" t="s">
        <v>17</v>
      </c>
      <c r="D37" s="84"/>
      <c r="E37" s="132">
        <v>1895</v>
      </c>
      <c r="F37" s="131">
        <v>12</v>
      </c>
      <c r="G37" s="158">
        <f>E37/F37</f>
        <v>157.91666666666666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157">
        <f t="shared" si="1"/>
        <v>32</v>
      </c>
      <c r="B38" s="84" t="s">
        <v>74</v>
      </c>
      <c r="C38" s="84" t="s">
        <v>37</v>
      </c>
      <c r="D38" s="84"/>
      <c r="E38" s="132">
        <v>5023</v>
      </c>
      <c r="F38" s="131">
        <v>32</v>
      </c>
      <c r="G38" s="158">
        <f>E38/F38</f>
        <v>156.96875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157">
        <f t="shared" si="1"/>
        <v>33</v>
      </c>
      <c r="B39" s="84" t="s">
        <v>72</v>
      </c>
      <c r="C39" s="84" t="s">
        <v>37</v>
      </c>
      <c r="D39" s="84"/>
      <c r="E39" s="132">
        <v>4225</v>
      </c>
      <c r="F39" s="131">
        <v>27</v>
      </c>
      <c r="G39" s="158">
        <f>E39/F39</f>
        <v>156.4814814814815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157">
        <f t="shared" si="1"/>
        <v>34</v>
      </c>
      <c r="B40" s="84" t="s">
        <v>156</v>
      </c>
      <c r="C40" s="84" t="s">
        <v>28</v>
      </c>
      <c r="D40" s="84"/>
      <c r="E40" s="132">
        <v>935</v>
      </c>
      <c r="F40" s="131">
        <v>6</v>
      </c>
      <c r="G40" s="158">
        <f>E40/F40</f>
        <v>155.83333333333334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157">
        <f t="shared" si="1"/>
        <v>35</v>
      </c>
      <c r="B41" s="84" t="s">
        <v>543</v>
      </c>
      <c r="C41" s="84" t="s">
        <v>33</v>
      </c>
      <c r="D41" s="84"/>
      <c r="E41" s="132">
        <v>461</v>
      </c>
      <c r="F41" s="131">
        <v>3</v>
      </c>
      <c r="G41" s="158">
        <f>E41/F41</f>
        <v>153.66666666666666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157">
        <f t="shared" si="1"/>
        <v>36</v>
      </c>
      <c r="B42" s="84" t="s">
        <v>94</v>
      </c>
      <c r="C42" s="84" t="s">
        <v>17</v>
      </c>
      <c r="D42" s="84"/>
      <c r="E42" s="132">
        <v>4137</v>
      </c>
      <c r="F42" s="131">
        <v>27</v>
      </c>
      <c r="G42" s="158">
        <f>E42/F42</f>
        <v>153.22222222222223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157">
        <f t="shared" si="1"/>
        <v>37</v>
      </c>
      <c r="B43" s="84" t="s">
        <v>498</v>
      </c>
      <c r="C43" s="84" t="s">
        <v>29</v>
      </c>
      <c r="D43" s="84"/>
      <c r="E43" s="132">
        <v>458</v>
      </c>
      <c r="F43" s="131">
        <v>3</v>
      </c>
      <c r="G43" s="158">
        <f>E43/F43</f>
        <v>152.66666666666666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157">
        <f t="shared" si="1"/>
        <v>38</v>
      </c>
      <c r="B44" s="132" t="s">
        <v>300</v>
      </c>
      <c r="C44" s="132" t="s">
        <v>33</v>
      </c>
      <c r="D44" s="132"/>
      <c r="E44" s="132">
        <v>6853</v>
      </c>
      <c r="F44" s="131">
        <v>45</v>
      </c>
      <c r="G44" s="158">
        <f>E44/F44</f>
        <v>152.2888888888889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157">
        <f t="shared" si="1"/>
        <v>39</v>
      </c>
      <c r="B45" s="84" t="s">
        <v>215</v>
      </c>
      <c r="C45" s="84" t="s">
        <v>25</v>
      </c>
      <c r="D45" s="84" t="s">
        <v>22</v>
      </c>
      <c r="E45" s="132">
        <v>7756</v>
      </c>
      <c r="F45" s="131">
        <v>51</v>
      </c>
      <c r="G45" s="158">
        <f>E45/F45</f>
        <v>152.07843137254903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159">
        <f t="shared" si="1"/>
        <v>40</v>
      </c>
      <c r="B46" s="160" t="s">
        <v>462</v>
      </c>
      <c r="C46" s="160" t="s">
        <v>28</v>
      </c>
      <c r="D46" s="160"/>
      <c r="E46" s="161">
        <v>452</v>
      </c>
      <c r="F46" s="162">
        <v>3</v>
      </c>
      <c r="G46" s="163">
        <f>E46/F46</f>
        <v>150.66666666666666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157">
        <f aca="true" t="shared" si="2" ref="A47:A56">A46+1</f>
        <v>41</v>
      </c>
      <c r="B47" s="84" t="s">
        <v>164</v>
      </c>
      <c r="C47" s="84" t="s">
        <v>169</v>
      </c>
      <c r="D47" s="84"/>
      <c r="E47" s="132">
        <v>5496</v>
      </c>
      <c r="F47" s="131">
        <v>37</v>
      </c>
      <c r="G47" s="158">
        <f>E47/F47</f>
        <v>148.54054054054055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157">
        <f t="shared" si="2"/>
        <v>42</v>
      </c>
      <c r="B48" s="84" t="s">
        <v>176</v>
      </c>
      <c r="C48" s="84" t="s">
        <v>18</v>
      </c>
      <c r="D48" s="84"/>
      <c r="E48" s="132">
        <v>1327</v>
      </c>
      <c r="F48" s="131">
        <v>9</v>
      </c>
      <c r="G48" s="158">
        <f>E48/F48</f>
        <v>147.44444444444446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157">
        <f t="shared" si="2"/>
        <v>43</v>
      </c>
      <c r="B49" s="84" t="s">
        <v>159</v>
      </c>
      <c r="C49" s="84" t="s">
        <v>18</v>
      </c>
      <c r="D49" s="84"/>
      <c r="E49" s="132">
        <v>2480</v>
      </c>
      <c r="F49" s="131">
        <v>17</v>
      </c>
      <c r="G49" s="158">
        <f>E49/F49</f>
        <v>145.88235294117646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157">
        <f t="shared" si="2"/>
        <v>44</v>
      </c>
      <c r="B50" s="84" t="s">
        <v>73</v>
      </c>
      <c r="C50" s="84" t="s">
        <v>37</v>
      </c>
      <c r="D50" s="84"/>
      <c r="E50" s="132">
        <v>3748</v>
      </c>
      <c r="F50" s="131">
        <v>26</v>
      </c>
      <c r="G50" s="158">
        <f>E50/F50</f>
        <v>144.15384615384616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157">
        <f t="shared" si="2"/>
        <v>45</v>
      </c>
      <c r="B51" s="125" t="s">
        <v>697</v>
      </c>
      <c r="C51" s="125" t="s">
        <v>85</v>
      </c>
      <c r="D51" s="125"/>
      <c r="E51" s="166">
        <v>854</v>
      </c>
      <c r="F51" s="126">
        <v>6</v>
      </c>
      <c r="G51" s="158">
        <f>E51/F51</f>
        <v>142.33333333333334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157">
        <f t="shared" si="2"/>
        <v>46</v>
      </c>
      <c r="B52" s="84" t="s">
        <v>499</v>
      </c>
      <c r="C52" s="84" t="s">
        <v>17</v>
      </c>
      <c r="D52" s="84"/>
      <c r="E52" s="132">
        <v>1667</v>
      </c>
      <c r="F52" s="131">
        <v>12</v>
      </c>
      <c r="G52" s="158">
        <f>E52/F52</f>
        <v>138.91666666666666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157">
        <f t="shared" si="2"/>
        <v>47</v>
      </c>
      <c r="B53" s="84" t="s">
        <v>405</v>
      </c>
      <c r="C53" s="84" t="s">
        <v>33</v>
      </c>
      <c r="D53" s="84"/>
      <c r="E53" s="132">
        <v>383</v>
      </c>
      <c r="F53" s="131">
        <v>3</v>
      </c>
      <c r="G53" s="158">
        <f>E53/F53</f>
        <v>127.66666666666667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157">
        <f t="shared" si="2"/>
        <v>48</v>
      </c>
      <c r="B54" s="84" t="s">
        <v>165</v>
      </c>
      <c r="C54" s="84" t="s">
        <v>169</v>
      </c>
      <c r="D54" s="84"/>
      <c r="E54" s="132">
        <v>1272</v>
      </c>
      <c r="F54" s="131">
        <v>10</v>
      </c>
      <c r="G54" s="158">
        <f>E54/F54</f>
        <v>127.2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157">
        <f t="shared" si="2"/>
        <v>49</v>
      </c>
      <c r="B55" s="84" t="s">
        <v>568</v>
      </c>
      <c r="C55" s="84" t="s">
        <v>85</v>
      </c>
      <c r="D55" s="84"/>
      <c r="E55" s="132">
        <v>739</v>
      </c>
      <c r="F55" s="131">
        <v>6</v>
      </c>
      <c r="G55" s="158">
        <f>E55/F55</f>
        <v>123.16666666666667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159">
        <f t="shared" si="2"/>
        <v>50</v>
      </c>
      <c r="B56" s="168" t="s">
        <v>749</v>
      </c>
      <c r="C56" s="168" t="s">
        <v>85</v>
      </c>
      <c r="D56" s="168"/>
      <c r="E56" s="169">
        <v>367</v>
      </c>
      <c r="F56" s="170">
        <v>3</v>
      </c>
      <c r="G56" s="163">
        <f>E56/F56</f>
        <v>122.33333333333333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157">
        <f aca="true" t="shared" si="3" ref="A57:A63">A56+1</f>
        <v>51</v>
      </c>
      <c r="B57" s="84" t="s">
        <v>162</v>
      </c>
      <c r="C57" s="84" t="s">
        <v>18</v>
      </c>
      <c r="D57" s="84"/>
      <c r="E57" s="132">
        <v>2443</v>
      </c>
      <c r="F57" s="131">
        <v>20</v>
      </c>
      <c r="G57" s="158">
        <f>E57/F57</f>
        <v>122.15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157">
        <f t="shared" si="3"/>
        <v>52</v>
      </c>
      <c r="B58" s="84" t="s">
        <v>672</v>
      </c>
      <c r="C58" s="84" t="s">
        <v>17</v>
      </c>
      <c r="D58" s="84"/>
      <c r="E58" s="132">
        <v>366</v>
      </c>
      <c r="F58" s="131">
        <v>3</v>
      </c>
      <c r="G58" s="158">
        <f>E58/F58</f>
        <v>122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157">
        <f t="shared" si="3"/>
        <v>53</v>
      </c>
      <c r="B59" s="84" t="s">
        <v>415</v>
      </c>
      <c r="C59" s="84" t="s">
        <v>17</v>
      </c>
      <c r="D59" s="84"/>
      <c r="E59" s="132">
        <v>347</v>
      </c>
      <c r="F59" s="131">
        <v>3</v>
      </c>
      <c r="G59" s="158">
        <f>E59/F59</f>
        <v>115.66666666666667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157">
        <f t="shared" si="3"/>
        <v>54</v>
      </c>
      <c r="B60" s="84" t="s">
        <v>662</v>
      </c>
      <c r="C60" s="84" t="s">
        <v>37</v>
      </c>
      <c r="D60" s="84"/>
      <c r="E60" s="132">
        <v>328</v>
      </c>
      <c r="F60" s="131">
        <v>3</v>
      </c>
      <c r="G60" s="158">
        <f>E60/F60</f>
        <v>109.33333333333333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157">
        <f t="shared" si="3"/>
        <v>55</v>
      </c>
      <c r="B61" s="125"/>
      <c r="C61" s="125"/>
      <c r="D61" s="125"/>
      <c r="E61" s="166"/>
      <c r="F61" s="126"/>
      <c r="G61" s="158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157">
        <f t="shared" si="3"/>
        <v>56</v>
      </c>
      <c r="B62" s="125"/>
      <c r="C62" s="125"/>
      <c r="D62" s="125"/>
      <c r="E62" s="166"/>
      <c r="F62" s="126"/>
      <c r="G62" s="158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157">
        <f t="shared" si="3"/>
        <v>57</v>
      </c>
      <c r="B63" s="166"/>
      <c r="C63" s="166"/>
      <c r="D63" s="166"/>
      <c r="E63" s="166"/>
      <c r="F63" s="126"/>
      <c r="G63" s="158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157">
        <f aca="true" t="shared" si="4" ref="A64:A73">A63+1</f>
        <v>58</v>
      </c>
      <c r="B64" s="125"/>
      <c r="C64" s="125"/>
      <c r="D64" s="125"/>
      <c r="E64" s="166"/>
      <c r="F64" s="126"/>
      <c r="G64" s="158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157">
        <f t="shared" si="4"/>
        <v>59</v>
      </c>
      <c r="B65" s="125"/>
      <c r="C65" s="125"/>
      <c r="D65" s="125"/>
      <c r="E65" s="166"/>
      <c r="F65" s="126"/>
      <c r="G65" s="158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159">
        <f t="shared" si="4"/>
        <v>60</v>
      </c>
      <c r="B66" s="168"/>
      <c r="C66" s="168"/>
      <c r="D66" s="168"/>
      <c r="E66" s="169"/>
      <c r="F66" s="170"/>
      <c r="G66" s="16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157">
        <f t="shared" si="4"/>
        <v>61</v>
      </c>
      <c r="B67" s="166"/>
      <c r="C67" s="166"/>
      <c r="D67" s="166"/>
      <c r="E67" s="166"/>
      <c r="F67" s="126"/>
      <c r="G67" s="158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157">
        <f t="shared" si="4"/>
        <v>62</v>
      </c>
      <c r="B68" s="125"/>
      <c r="C68" s="125"/>
      <c r="D68" s="125"/>
      <c r="E68" s="166"/>
      <c r="F68" s="126"/>
      <c r="G68" s="158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157">
        <f t="shared" si="4"/>
        <v>63</v>
      </c>
      <c r="B69" s="125"/>
      <c r="C69" s="125"/>
      <c r="D69" s="125"/>
      <c r="E69" s="166"/>
      <c r="F69" s="126"/>
      <c r="G69" s="158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157">
        <f t="shared" si="4"/>
        <v>64</v>
      </c>
      <c r="B70" s="125"/>
      <c r="C70" s="125"/>
      <c r="D70" s="125"/>
      <c r="E70" s="166"/>
      <c r="F70" s="126"/>
      <c r="G70" s="158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157">
        <f t="shared" si="4"/>
        <v>65</v>
      </c>
      <c r="B71" s="125"/>
      <c r="C71" s="125"/>
      <c r="D71" s="125"/>
      <c r="E71" s="166"/>
      <c r="F71" s="126"/>
      <c r="G71" s="158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157">
        <f t="shared" si="4"/>
        <v>66</v>
      </c>
      <c r="B72" s="125"/>
      <c r="C72" s="125"/>
      <c r="D72" s="125"/>
      <c r="E72" s="166"/>
      <c r="F72" s="126"/>
      <c r="G72" s="158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157">
        <f t="shared" si="4"/>
        <v>67</v>
      </c>
      <c r="B73" s="125"/>
      <c r="C73" s="125"/>
      <c r="D73" s="125"/>
      <c r="E73" s="166"/>
      <c r="F73" s="126"/>
      <c r="G73" s="158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157">
        <f>A73+1</f>
        <v>68</v>
      </c>
      <c r="B74" s="125"/>
      <c r="C74" s="125"/>
      <c r="D74" s="125"/>
      <c r="E74" s="166"/>
      <c r="F74" s="126"/>
      <c r="G74" s="158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157">
        <f>A74+1</f>
        <v>69</v>
      </c>
      <c r="B75" s="125"/>
      <c r="C75" s="125"/>
      <c r="D75" s="125"/>
      <c r="E75" s="166"/>
      <c r="F75" s="126"/>
      <c r="G75" s="158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159">
        <f>A75+1</f>
        <v>70</v>
      </c>
      <c r="B76" s="168"/>
      <c r="C76" s="168"/>
      <c r="D76" s="168"/>
      <c r="E76" s="169"/>
      <c r="F76" s="170"/>
      <c r="G76" s="16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157">
        <f>A76+1</f>
        <v>71</v>
      </c>
      <c r="B77" s="125"/>
      <c r="C77" s="125"/>
      <c r="D77" s="125"/>
      <c r="E77" s="166"/>
      <c r="F77" s="126"/>
      <c r="G77" s="158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157">
        <f>A77+1</f>
        <v>72</v>
      </c>
      <c r="B78" s="125"/>
      <c r="C78" s="125"/>
      <c r="D78" s="125"/>
      <c r="E78" s="166"/>
      <c r="F78" s="126"/>
      <c r="G78" s="158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144"/>
      <c r="B79" s="144"/>
      <c r="C79" s="144"/>
      <c r="D79" s="144"/>
      <c r="E79" s="144"/>
      <c r="F79" s="144"/>
      <c r="G79" s="144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144"/>
      <c r="B80" s="144"/>
      <c r="C80" s="144"/>
      <c r="D80" s="144"/>
      <c r="E80" s="144"/>
      <c r="F80" s="144"/>
      <c r="G80" s="144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144"/>
      <c r="B81" s="144"/>
      <c r="C81" s="144"/>
      <c r="D81" s="144"/>
      <c r="E81" s="144"/>
      <c r="F81" s="144"/>
      <c r="G81" s="144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144"/>
      <c r="B82" s="144"/>
      <c r="C82" s="144"/>
      <c r="D82" s="144"/>
      <c r="E82" s="144"/>
      <c r="F82" s="144"/>
      <c r="G82" s="144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144"/>
      <c r="B83" s="144"/>
      <c r="C83" s="144"/>
      <c r="D83" s="144"/>
      <c r="E83" s="144"/>
      <c r="F83" s="144"/>
      <c r="G83" s="144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144"/>
      <c r="B84" s="144"/>
      <c r="C84" s="144"/>
      <c r="D84" s="144"/>
      <c r="E84" s="144"/>
      <c r="F84" s="144"/>
      <c r="G84" s="144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144"/>
      <c r="B85" s="144"/>
      <c r="C85" s="144"/>
      <c r="D85" s="144"/>
      <c r="E85" s="144"/>
      <c r="F85" s="144"/>
      <c r="G85" s="144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144"/>
      <c r="B86" s="144"/>
      <c r="C86" s="144"/>
      <c r="D86" s="144"/>
      <c r="E86" s="144"/>
      <c r="F86" s="144"/>
      <c r="G86" s="144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</sheetData>
  <sheetProtection/>
  <mergeCells count="4">
    <mergeCell ref="A1:G1"/>
    <mergeCell ref="A3:G3"/>
    <mergeCell ref="A4:G4"/>
    <mergeCell ref="A2:G2"/>
  </mergeCells>
  <printOptions/>
  <pageMargins left="0.57" right="0.36" top="0.48" bottom="0.32" header="0.55" footer="0.5"/>
  <pageSetup fitToHeight="2" fitToWidth="1"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T258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6.421875" style="0" customWidth="1"/>
    <col min="2" max="2" width="32.7109375" style="0" customWidth="1"/>
    <col min="3" max="3" width="25.7109375" style="0" customWidth="1"/>
    <col min="4" max="4" width="3.28125" style="0" customWidth="1"/>
    <col min="5" max="5" width="10.57421875" style="0" customWidth="1"/>
    <col min="6" max="6" width="6.57421875" style="0" customWidth="1"/>
    <col min="7" max="7" width="12.140625" style="0" customWidth="1"/>
    <col min="8" max="8" width="5.00390625" style="0" customWidth="1"/>
  </cols>
  <sheetData>
    <row r="1" spans="1:20" ht="37.5">
      <c r="A1" s="265" t="s">
        <v>9</v>
      </c>
      <c r="B1" s="266"/>
      <c r="C1" s="266"/>
      <c r="D1" s="266"/>
      <c r="E1" s="266"/>
      <c r="F1" s="266"/>
      <c r="G1" s="26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271"/>
      <c r="B2" s="230"/>
      <c r="C2" s="230"/>
      <c r="D2" s="230"/>
      <c r="E2" s="230"/>
      <c r="F2" s="230"/>
      <c r="G2" s="2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6.25" customHeight="1">
      <c r="A3" s="267" t="s">
        <v>737</v>
      </c>
      <c r="B3" s="268"/>
      <c r="C3" s="268"/>
      <c r="D3" s="268"/>
      <c r="E3" s="268"/>
      <c r="F3" s="268"/>
      <c r="G3" s="26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8.5" customHeight="1">
      <c r="A4" s="269" t="s">
        <v>15</v>
      </c>
      <c r="B4" s="270"/>
      <c r="C4" s="270"/>
      <c r="D4" s="270"/>
      <c r="E4" s="270"/>
      <c r="F4" s="270"/>
      <c r="G4" s="27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150" t="s">
        <v>11</v>
      </c>
      <c r="B5" s="150" t="s">
        <v>12</v>
      </c>
      <c r="C5" s="150" t="s">
        <v>13</v>
      </c>
      <c r="D5" s="150"/>
      <c r="E5" s="151" t="s">
        <v>1</v>
      </c>
      <c r="F5" s="152" t="s">
        <v>14</v>
      </c>
      <c r="G5" s="15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>
      <c r="A6" s="153"/>
      <c r="B6" s="153"/>
      <c r="C6" s="153"/>
      <c r="D6" s="153" t="s">
        <v>0</v>
      </c>
      <c r="E6" s="154"/>
      <c r="F6" s="155"/>
      <c r="G6" s="15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1" customHeight="1">
      <c r="A7" s="172">
        <v>1</v>
      </c>
      <c r="B7" s="125" t="s">
        <v>686</v>
      </c>
      <c r="C7" s="125" t="s">
        <v>381</v>
      </c>
      <c r="D7" s="125"/>
      <c r="E7" s="166">
        <v>1827</v>
      </c>
      <c r="F7" s="126">
        <v>9</v>
      </c>
      <c r="G7" s="158">
        <f>E7/F7</f>
        <v>203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1" customHeight="1">
      <c r="A8" s="173">
        <f>A7+1</f>
        <v>2</v>
      </c>
      <c r="B8" s="84" t="s">
        <v>117</v>
      </c>
      <c r="C8" s="84" t="s">
        <v>26</v>
      </c>
      <c r="D8" s="84" t="s">
        <v>22</v>
      </c>
      <c r="E8" s="132">
        <v>530</v>
      </c>
      <c r="F8" s="131">
        <v>3</v>
      </c>
      <c r="G8" s="158">
        <f>E8/F8</f>
        <v>176.66666666666666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1" customHeight="1">
      <c r="A9" s="159">
        <f aca="true" t="shared" si="0" ref="A9:A33">A8+1</f>
        <v>3</v>
      </c>
      <c r="B9" s="168" t="s">
        <v>128</v>
      </c>
      <c r="C9" s="168" t="s">
        <v>27</v>
      </c>
      <c r="D9" s="168" t="s">
        <v>22</v>
      </c>
      <c r="E9" s="169">
        <v>521</v>
      </c>
      <c r="F9" s="170">
        <v>3</v>
      </c>
      <c r="G9" s="163">
        <f>E9/F9</f>
        <v>173.66666666666666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1" customHeight="1">
      <c r="A10" s="173">
        <f t="shared" si="0"/>
        <v>4</v>
      </c>
      <c r="B10" s="84" t="s">
        <v>168</v>
      </c>
      <c r="C10" s="84" t="s">
        <v>26</v>
      </c>
      <c r="D10" s="84"/>
      <c r="E10" s="132">
        <v>503</v>
      </c>
      <c r="F10" s="131">
        <v>3</v>
      </c>
      <c r="G10" s="158">
        <f>E10/F10</f>
        <v>167.66666666666666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1" customHeight="1">
      <c r="A11" s="173">
        <f t="shared" si="0"/>
        <v>5</v>
      </c>
      <c r="B11" s="189" t="s">
        <v>298</v>
      </c>
      <c r="C11" s="189" t="s">
        <v>31</v>
      </c>
      <c r="D11" s="189"/>
      <c r="E11" s="190">
        <v>5997</v>
      </c>
      <c r="F11" s="191">
        <v>36</v>
      </c>
      <c r="G11" s="192">
        <f>E11/F11</f>
        <v>166.58333333333334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1" customHeight="1">
      <c r="A12" s="157">
        <f t="shared" si="0"/>
        <v>6</v>
      </c>
      <c r="B12" s="84" t="s">
        <v>147</v>
      </c>
      <c r="C12" s="84" t="s">
        <v>32</v>
      </c>
      <c r="D12" s="84"/>
      <c r="E12" s="132">
        <v>6434</v>
      </c>
      <c r="F12" s="131">
        <v>39</v>
      </c>
      <c r="G12" s="158">
        <f>E12/F12</f>
        <v>164.97435897435898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1" customHeight="1">
      <c r="A13" s="157">
        <f t="shared" si="0"/>
        <v>7</v>
      </c>
      <c r="B13" s="84" t="s">
        <v>110</v>
      </c>
      <c r="C13" s="84" t="s">
        <v>36</v>
      </c>
      <c r="D13" s="84"/>
      <c r="E13" s="132">
        <v>9342</v>
      </c>
      <c r="F13" s="131">
        <v>57</v>
      </c>
      <c r="G13" s="158">
        <f>E13/F13</f>
        <v>163.89473684210526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1" customHeight="1">
      <c r="A14" s="157">
        <f t="shared" si="0"/>
        <v>8</v>
      </c>
      <c r="B14" s="84" t="s">
        <v>345</v>
      </c>
      <c r="C14" s="84" t="s">
        <v>30</v>
      </c>
      <c r="D14" s="84"/>
      <c r="E14" s="132">
        <v>2437</v>
      </c>
      <c r="F14" s="131">
        <v>15</v>
      </c>
      <c r="G14" s="158">
        <f>E14/F14</f>
        <v>162.46666666666667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1" customHeight="1">
      <c r="A15" s="157">
        <f t="shared" si="0"/>
        <v>9</v>
      </c>
      <c r="B15" s="84" t="s">
        <v>273</v>
      </c>
      <c r="C15" s="84" t="s">
        <v>30</v>
      </c>
      <c r="D15" s="84"/>
      <c r="E15" s="132">
        <v>8166</v>
      </c>
      <c r="F15" s="131">
        <v>51</v>
      </c>
      <c r="G15" s="158">
        <f>E15/F15</f>
        <v>160.11764705882354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1" customHeight="1">
      <c r="A16" s="159">
        <f t="shared" si="0"/>
        <v>10</v>
      </c>
      <c r="B16" s="160" t="s">
        <v>152</v>
      </c>
      <c r="C16" s="160" t="s">
        <v>26</v>
      </c>
      <c r="D16" s="160"/>
      <c r="E16" s="161">
        <v>8594</v>
      </c>
      <c r="F16" s="162">
        <v>54</v>
      </c>
      <c r="G16" s="163">
        <f>E16/F16</f>
        <v>159.14814814814815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1" customHeight="1">
      <c r="A17" s="157">
        <f t="shared" si="0"/>
        <v>11</v>
      </c>
      <c r="B17" s="84" t="s">
        <v>365</v>
      </c>
      <c r="C17" s="84" t="s">
        <v>19</v>
      </c>
      <c r="D17" s="84"/>
      <c r="E17" s="132">
        <v>8519</v>
      </c>
      <c r="F17" s="131">
        <v>54</v>
      </c>
      <c r="G17" s="158">
        <f>E17/F17</f>
        <v>157.75925925925927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1" customHeight="1">
      <c r="A18" s="157">
        <f t="shared" si="0"/>
        <v>12</v>
      </c>
      <c r="B18" s="84" t="s">
        <v>154</v>
      </c>
      <c r="C18" s="84" t="s">
        <v>31</v>
      </c>
      <c r="D18" s="84"/>
      <c r="E18" s="132">
        <v>945</v>
      </c>
      <c r="F18" s="131">
        <v>6</v>
      </c>
      <c r="G18" s="164">
        <f>E18/F18</f>
        <v>157.5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1" customHeight="1">
      <c r="A19" s="157">
        <f t="shared" si="0"/>
        <v>13</v>
      </c>
      <c r="B19" s="84" t="s">
        <v>148</v>
      </c>
      <c r="C19" s="84" t="s">
        <v>381</v>
      </c>
      <c r="D19" s="84"/>
      <c r="E19" s="132">
        <v>7988</v>
      </c>
      <c r="F19" s="131">
        <v>51</v>
      </c>
      <c r="G19" s="158">
        <f>E19/F19</f>
        <v>156.62745098039215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0.25">
      <c r="A20" s="157">
        <f t="shared" si="0"/>
        <v>14</v>
      </c>
      <c r="B20" s="84" t="s">
        <v>561</v>
      </c>
      <c r="C20" s="84" t="s">
        <v>32</v>
      </c>
      <c r="D20" s="84"/>
      <c r="E20" s="132">
        <v>3263</v>
      </c>
      <c r="F20" s="131">
        <v>21</v>
      </c>
      <c r="G20" s="158">
        <f>E20/F20</f>
        <v>155.38095238095238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0.25">
      <c r="A21" s="157">
        <f t="shared" si="0"/>
        <v>15</v>
      </c>
      <c r="B21" s="84" t="s">
        <v>39</v>
      </c>
      <c r="C21" s="84" t="s">
        <v>26</v>
      </c>
      <c r="D21" s="84"/>
      <c r="E21" s="132">
        <v>466</v>
      </c>
      <c r="F21" s="131">
        <v>3</v>
      </c>
      <c r="G21" s="158">
        <f>E21/F21</f>
        <v>155.33333333333334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0.25">
      <c r="A22" s="157">
        <f t="shared" si="0"/>
        <v>16</v>
      </c>
      <c r="B22" s="84" t="s">
        <v>75</v>
      </c>
      <c r="C22" s="84" t="s">
        <v>27</v>
      </c>
      <c r="D22" s="84"/>
      <c r="E22" s="132">
        <v>5587</v>
      </c>
      <c r="F22" s="131">
        <v>36</v>
      </c>
      <c r="G22" s="164">
        <f>E22/F22</f>
        <v>155.19444444444446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0.25">
      <c r="A23" s="157">
        <f t="shared" si="0"/>
        <v>17</v>
      </c>
      <c r="B23" s="84" t="s">
        <v>42</v>
      </c>
      <c r="C23" s="84" t="s">
        <v>26</v>
      </c>
      <c r="D23" s="84"/>
      <c r="E23" s="132">
        <v>461</v>
      </c>
      <c r="F23" s="131">
        <v>3</v>
      </c>
      <c r="G23" s="158">
        <f>E23/F23</f>
        <v>153.66666666666666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0.25">
      <c r="A24" s="157">
        <f t="shared" si="0"/>
        <v>18</v>
      </c>
      <c r="B24" s="84" t="s">
        <v>242</v>
      </c>
      <c r="C24" s="84" t="s">
        <v>26</v>
      </c>
      <c r="D24" s="84"/>
      <c r="E24" s="132">
        <v>5046</v>
      </c>
      <c r="F24" s="131">
        <v>33</v>
      </c>
      <c r="G24" s="158">
        <f>E24/F24</f>
        <v>152.9090909090909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0.25">
      <c r="A25" s="157">
        <f t="shared" si="0"/>
        <v>19</v>
      </c>
      <c r="B25" s="84" t="s">
        <v>346</v>
      </c>
      <c r="C25" s="84" t="s">
        <v>30</v>
      </c>
      <c r="D25" s="84"/>
      <c r="E25" s="132">
        <v>5634</v>
      </c>
      <c r="F25" s="131">
        <v>37</v>
      </c>
      <c r="G25" s="158">
        <f>E25/F25</f>
        <v>152.27027027027026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0.25">
      <c r="A26" s="159">
        <f t="shared" si="0"/>
        <v>20</v>
      </c>
      <c r="B26" s="160" t="s">
        <v>70</v>
      </c>
      <c r="C26" s="160" t="s">
        <v>36</v>
      </c>
      <c r="D26" s="160"/>
      <c r="E26" s="161">
        <v>5458</v>
      </c>
      <c r="F26" s="162">
        <v>36</v>
      </c>
      <c r="G26" s="163">
        <f>E26/F26</f>
        <v>151.61111111111111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0.25">
      <c r="A27" s="157">
        <f t="shared" si="0"/>
        <v>21</v>
      </c>
      <c r="B27" s="84" t="s">
        <v>150</v>
      </c>
      <c r="C27" s="84" t="s">
        <v>381</v>
      </c>
      <c r="D27" s="84"/>
      <c r="E27" s="132">
        <v>5899</v>
      </c>
      <c r="F27" s="131">
        <v>39</v>
      </c>
      <c r="G27" s="158">
        <f>E27/F27</f>
        <v>151.25641025641025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0.25">
      <c r="A28" s="157">
        <f t="shared" si="0"/>
        <v>22</v>
      </c>
      <c r="B28" s="125" t="s">
        <v>623</v>
      </c>
      <c r="C28" s="125" t="s">
        <v>24</v>
      </c>
      <c r="D28" s="125" t="s">
        <v>22</v>
      </c>
      <c r="E28" s="166">
        <v>302</v>
      </c>
      <c r="F28" s="126">
        <v>2</v>
      </c>
      <c r="G28" s="158">
        <f>E28/F28</f>
        <v>151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0.25">
      <c r="A29" s="157">
        <f t="shared" si="0"/>
        <v>23</v>
      </c>
      <c r="B29" s="84" t="s">
        <v>155</v>
      </c>
      <c r="C29" s="84" t="s">
        <v>31</v>
      </c>
      <c r="D29" s="84"/>
      <c r="E29" s="132">
        <v>7073</v>
      </c>
      <c r="F29" s="131">
        <v>47</v>
      </c>
      <c r="G29" s="158">
        <f>E29/F29</f>
        <v>150.48936170212767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20.25">
      <c r="A30" s="157">
        <f t="shared" si="0"/>
        <v>24</v>
      </c>
      <c r="B30" s="189" t="s">
        <v>262</v>
      </c>
      <c r="C30" s="189" t="s">
        <v>24</v>
      </c>
      <c r="D30" s="189" t="s">
        <v>22</v>
      </c>
      <c r="E30" s="190">
        <v>6155</v>
      </c>
      <c r="F30" s="191">
        <v>41</v>
      </c>
      <c r="G30" s="192">
        <f>E30/F30</f>
        <v>150.1219512195122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0.25">
      <c r="A31" s="157">
        <f t="shared" si="0"/>
        <v>25</v>
      </c>
      <c r="B31" s="125" t="s">
        <v>734</v>
      </c>
      <c r="C31" s="125" t="s">
        <v>19</v>
      </c>
      <c r="D31" s="125"/>
      <c r="E31" s="166">
        <v>1351</v>
      </c>
      <c r="F31" s="126">
        <v>9</v>
      </c>
      <c r="G31" s="158">
        <f>E31/F31</f>
        <v>150.11111111111111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20.25">
      <c r="A32" s="157">
        <f t="shared" si="0"/>
        <v>26</v>
      </c>
      <c r="B32" s="84" t="s">
        <v>274</v>
      </c>
      <c r="C32" s="84" t="s">
        <v>32</v>
      </c>
      <c r="D32" s="84"/>
      <c r="E32" s="132">
        <v>4951</v>
      </c>
      <c r="F32" s="131">
        <v>33</v>
      </c>
      <c r="G32" s="158">
        <f>E32/F32</f>
        <v>150.03030303030303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20.25">
      <c r="A33" s="157">
        <f t="shared" si="0"/>
        <v>27</v>
      </c>
      <c r="B33" s="84" t="s">
        <v>78</v>
      </c>
      <c r="C33" s="84" t="s">
        <v>36</v>
      </c>
      <c r="D33" s="84"/>
      <c r="E33" s="132">
        <v>5805</v>
      </c>
      <c r="F33" s="131">
        <v>39</v>
      </c>
      <c r="G33" s="158">
        <f>E33/F33</f>
        <v>148.84615384615384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20.25">
      <c r="A34" s="157">
        <f aca="true" t="shared" si="1" ref="A34:A39">A33+1</f>
        <v>28</v>
      </c>
      <c r="B34" s="84" t="s">
        <v>145</v>
      </c>
      <c r="C34" s="84" t="s">
        <v>32</v>
      </c>
      <c r="D34" s="84"/>
      <c r="E34" s="132">
        <v>5328</v>
      </c>
      <c r="F34" s="131">
        <v>36</v>
      </c>
      <c r="G34" s="158">
        <f>E34/F34</f>
        <v>148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20.25">
      <c r="A35" s="157">
        <f t="shared" si="1"/>
        <v>29</v>
      </c>
      <c r="B35" s="84" t="s">
        <v>299</v>
      </c>
      <c r="C35" s="84" t="s">
        <v>19</v>
      </c>
      <c r="D35" s="84"/>
      <c r="E35" s="132">
        <v>4872</v>
      </c>
      <c r="F35" s="131">
        <v>33</v>
      </c>
      <c r="G35" s="158">
        <f>E35/F35</f>
        <v>147.63636363636363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20.25">
      <c r="A36" s="159">
        <f t="shared" si="1"/>
        <v>30</v>
      </c>
      <c r="B36" s="160" t="s">
        <v>661</v>
      </c>
      <c r="C36" s="160" t="s">
        <v>26</v>
      </c>
      <c r="D36" s="160"/>
      <c r="E36" s="161">
        <v>1327</v>
      </c>
      <c r="F36" s="162">
        <v>9</v>
      </c>
      <c r="G36" s="163">
        <f>E36/F36</f>
        <v>147.44444444444446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20.25">
      <c r="A37" s="157">
        <f t="shared" si="1"/>
        <v>31</v>
      </c>
      <c r="B37" s="125" t="s">
        <v>166</v>
      </c>
      <c r="C37" s="125" t="s">
        <v>27</v>
      </c>
      <c r="D37" s="125" t="s">
        <v>22</v>
      </c>
      <c r="E37" s="166">
        <v>441</v>
      </c>
      <c r="F37" s="126">
        <v>3</v>
      </c>
      <c r="G37" s="158">
        <f>E37/F37</f>
        <v>147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20.25">
      <c r="A38" s="157">
        <f t="shared" si="1"/>
        <v>32</v>
      </c>
      <c r="B38" s="84" t="s">
        <v>240</v>
      </c>
      <c r="C38" s="84" t="s">
        <v>36</v>
      </c>
      <c r="D38" s="84"/>
      <c r="E38" s="132">
        <v>6602</v>
      </c>
      <c r="F38" s="131">
        <v>45</v>
      </c>
      <c r="G38" s="158">
        <f>E38/F38</f>
        <v>146.7111111111111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20.25">
      <c r="A39" s="157">
        <f t="shared" si="1"/>
        <v>33</v>
      </c>
      <c r="B39" s="84" t="s">
        <v>67</v>
      </c>
      <c r="C39" s="84" t="s">
        <v>46</v>
      </c>
      <c r="D39" s="84"/>
      <c r="E39" s="132">
        <v>5536</v>
      </c>
      <c r="F39" s="131">
        <v>38</v>
      </c>
      <c r="G39" s="158">
        <f>E39/F39</f>
        <v>145.68421052631578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0.25">
      <c r="A40" s="157">
        <f aca="true" t="shared" si="2" ref="A40:A60">A39+1</f>
        <v>34</v>
      </c>
      <c r="B40" s="84" t="s">
        <v>49</v>
      </c>
      <c r="C40" s="84" t="s">
        <v>46</v>
      </c>
      <c r="D40" s="84"/>
      <c r="E40" s="132">
        <v>6107</v>
      </c>
      <c r="F40" s="131">
        <v>42</v>
      </c>
      <c r="G40" s="158">
        <f>E40/F40</f>
        <v>145.4047619047619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20.25">
      <c r="A41" s="157">
        <f t="shared" si="2"/>
        <v>35</v>
      </c>
      <c r="B41" s="84" t="s">
        <v>50</v>
      </c>
      <c r="C41" s="84" t="s">
        <v>46</v>
      </c>
      <c r="D41" s="84"/>
      <c r="E41" s="132">
        <v>6241</v>
      </c>
      <c r="F41" s="131">
        <v>43</v>
      </c>
      <c r="G41" s="158">
        <f>E41/F41</f>
        <v>145.13953488372093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0.25">
      <c r="A42" s="157">
        <f t="shared" si="2"/>
        <v>36</v>
      </c>
      <c r="B42" s="84" t="s">
        <v>577</v>
      </c>
      <c r="C42" s="84" t="s">
        <v>381</v>
      </c>
      <c r="D42" s="84"/>
      <c r="E42" s="132">
        <v>866</v>
      </c>
      <c r="F42" s="131">
        <v>6</v>
      </c>
      <c r="G42" s="158">
        <f>E42/F42</f>
        <v>144.33333333333334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20.25">
      <c r="A43" s="157">
        <f t="shared" si="2"/>
        <v>37</v>
      </c>
      <c r="B43" s="84" t="s">
        <v>330</v>
      </c>
      <c r="C43" s="84" t="s">
        <v>24</v>
      </c>
      <c r="D43" s="84" t="s">
        <v>22</v>
      </c>
      <c r="E43" s="132">
        <v>2586</v>
      </c>
      <c r="F43" s="131">
        <v>18</v>
      </c>
      <c r="G43" s="158">
        <f>E43/F43</f>
        <v>143.66666666666666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20.25">
      <c r="A44" s="157">
        <f t="shared" si="2"/>
        <v>38</v>
      </c>
      <c r="B44" s="84" t="s">
        <v>241</v>
      </c>
      <c r="C44" s="84" t="s">
        <v>27</v>
      </c>
      <c r="D44" s="84"/>
      <c r="E44" s="132">
        <v>2976</v>
      </c>
      <c r="F44" s="131">
        <v>21</v>
      </c>
      <c r="G44" s="158">
        <f>E44/F44</f>
        <v>141.71428571428572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20.25">
      <c r="A45" s="157">
        <f t="shared" si="2"/>
        <v>39</v>
      </c>
      <c r="B45" s="84" t="s">
        <v>56</v>
      </c>
      <c r="C45" s="84" t="s">
        <v>27</v>
      </c>
      <c r="D45" s="84"/>
      <c r="E45" s="132">
        <v>4248</v>
      </c>
      <c r="F45" s="131">
        <v>30</v>
      </c>
      <c r="G45" s="158">
        <f>E45/F45</f>
        <v>141.6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20.25">
      <c r="A46" s="157">
        <f t="shared" si="2"/>
        <v>40</v>
      </c>
      <c r="B46" s="84" t="s">
        <v>54</v>
      </c>
      <c r="C46" s="84" t="s">
        <v>19</v>
      </c>
      <c r="D46" s="84"/>
      <c r="E46" s="132">
        <v>7599</v>
      </c>
      <c r="F46" s="131">
        <v>54</v>
      </c>
      <c r="G46" s="158">
        <f>E46/F46</f>
        <v>140.72222222222223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20.25">
      <c r="A47" s="157">
        <f t="shared" si="2"/>
        <v>41</v>
      </c>
      <c r="B47" s="84" t="s">
        <v>272</v>
      </c>
      <c r="C47" s="84" t="s">
        <v>30</v>
      </c>
      <c r="D47" s="84"/>
      <c r="E47" s="132">
        <v>5902</v>
      </c>
      <c r="F47" s="131">
        <v>42</v>
      </c>
      <c r="G47" s="158">
        <f>E47/F47</f>
        <v>140.52380952380952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20.25">
      <c r="A48" s="157">
        <f t="shared" si="2"/>
        <v>42</v>
      </c>
      <c r="B48" s="84" t="s">
        <v>261</v>
      </c>
      <c r="C48" s="84" t="s">
        <v>24</v>
      </c>
      <c r="D48" s="84" t="s">
        <v>22</v>
      </c>
      <c r="E48" s="132">
        <v>6337</v>
      </c>
      <c r="F48" s="131">
        <v>46</v>
      </c>
      <c r="G48" s="158">
        <f>E48/F48</f>
        <v>137.7608695652174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0.25">
      <c r="A49" s="157">
        <f t="shared" si="2"/>
        <v>43</v>
      </c>
      <c r="B49" s="84" t="s">
        <v>151</v>
      </c>
      <c r="C49" s="84" t="s">
        <v>26</v>
      </c>
      <c r="D49" s="84"/>
      <c r="E49" s="132">
        <v>5773</v>
      </c>
      <c r="F49" s="131">
        <v>42</v>
      </c>
      <c r="G49" s="158">
        <f>E49/F49</f>
        <v>137.45238095238096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20.25">
      <c r="A50" s="157">
        <f t="shared" si="2"/>
        <v>44</v>
      </c>
      <c r="B50" s="84" t="s">
        <v>378</v>
      </c>
      <c r="C50" s="84" t="s">
        <v>27</v>
      </c>
      <c r="D50" s="84"/>
      <c r="E50" s="132">
        <v>3290</v>
      </c>
      <c r="F50" s="131">
        <v>24</v>
      </c>
      <c r="G50" s="158">
        <f>E50/F50</f>
        <v>137.08333333333334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20.25">
      <c r="A51" s="157">
        <f t="shared" si="2"/>
        <v>45</v>
      </c>
      <c r="B51" s="84" t="s">
        <v>149</v>
      </c>
      <c r="C51" s="84" t="s">
        <v>381</v>
      </c>
      <c r="D51" s="84"/>
      <c r="E51" s="132">
        <v>6060</v>
      </c>
      <c r="F51" s="131">
        <v>45</v>
      </c>
      <c r="G51" s="158">
        <f>E51/F51</f>
        <v>134.66666666666666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20.25">
      <c r="A52" s="157">
        <f t="shared" si="2"/>
        <v>46</v>
      </c>
      <c r="B52" s="84" t="s">
        <v>287</v>
      </c>
      <c r="C52" s="84" t="s">
        <v>24</v>
      </c>
      <c r="D52" s="84" t="s">
        <v>22</v>
      </c>
      <c r="E52" s="132">
        <v>6837</v>
      </c>
      <c r="F52" s="131">
        <v>51</v>
      </c>
      <c r="G52" s="158">
        <f>E52/F52</f>
        <v>134.05882352941177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20.25">
      <c r="A53" s="157">
        <f t="shared" si="2"/>
        <v>47</v>
      </c>
      <c r="B53" s="125" t="s">
        <v>390</v>
      </c>
      <c r="C53" s="125" t="s">
        <v>26</v>
      </c>
      <c r="D53" s="125"/>
      <c r="E53" s="166">
        <v>398</v>
      </c>
      <c r="F53" s="126">
        <v>3</v>
      </c>
      <c r="G53" s="158">
        <f>E53/F53</f>
        <v>132.66666666666666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20.25">
      <c r="A54" s="157">
        <f t="shared" si="2"/>
        <v>48</v>
      </c>
      <c r="B54" s="125" t="s">
        <v>654</v>
      </c>
      <c r="C54" s="125" t="s">
        <v>381</v>
      </c>
      <c r="D54" s="125" t="s">
        <v>22</v>
      </c>
      <c r="E54" s="166">
        <v>397</v>
      </c>
      <c r="F54" s="126">
        <v>3</v>
      </c>
      <c r="G54" s="158">
        <f>E54/F54</f>
        <v>132.33333333333334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20.25">
      <c r="A55" s="157">
        <f t="shared" si="2"/>
        <v>49</v>
      </c>
      <c r="B55" s="84" t="s">
        <v>55</v>
      </c>
      <c r="C55" s="84" t="s">
        <v>46</v>
      </c>
      <c r="D55" s="84"/>
      <c r="E55" s="132">
        <v>5057</v>
      </c>
      <c r="F55" s="131">
        <v>39</v>
      </c>
      <c r="G55" s="158">
        <f>E55/F55</f>
        <v>129.66666666666666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20.25">
      <c r="A56" s="157">
        <f t="shared" si="2"/>
        <v>50</v>
      </c>
      <c r="B56" s="84" t="s">
        <v>153</v>
      </c>
      <c r="C56" s="84" t="s">
        <v>31</v>
      </c>
      <c r="D56" s="84"/>
      <c r="E56" s="132">
        <v>6952</v>
      </c>
      <c r="F56" s="131">
        <v>54</v>
      </c>
      <c r="G56" s="158">
        <f>E56/F56</f>
        <v>128.74074074074073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20.25">
      <c r="A57" s="157">
        <f t="shared" si="2"/>
        <v>51</v>
      </c>
      <c r="B57" s="84" t="s">
        <v>425</v>
      </c>
      <c r="C57" s="84" t="s">
        <v>26</v>
      </c>
      <c r="D57" s="84"/>
      <c r="E57" s="132">
        <v>768</v>
      </c>
      <c r="F57" s="131">
        <v>6</v>
      </c>
      <c r="G57" s="158">
        <f>E57/F57</f>
        <v>128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20.25">
      <c r="A58" s="157">
        <f t="shared" si="2"/>
        <v>52</v>
      </c>
      <c r="B58" s="84" t="s">
        <v>392</v>
      </c>
      <c r="C58" s="84" t="s">
        <v>30</v>
      </c>
      <c r="D58" s="84"/>
      <c r="E58" s="132">
        <v>505</v>
      </c>
      <c r="F58" s="131">
        <v>4</v>
      </c>
      <c r="G58" s="158">
        <f>E58/F58</f>
        <v>126.25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20.25">
      <c r="A59" s="157">
        <f t="shared" si="2"/>
        <v>53</v>
      </c>
      <c r="B59" s="84" t="s">
        <v>271</v>
      </c>
      <c r="C59" s="84" t="s">
        <v>30</v>
      </c>
      <c r="D59" s="84" t="s">
        <v>22</v>
      </c>
      <c r="E59" s="132">
        <v>376</v>
      </c>
      <c r="F59" s="131">
        <v>3</v>
      </c>
      <c r="G59" s="158">
        <f>E59/F59</f>
        <v>125.33333333333333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20.25">
      <c r="A60" s="157">
        <f t="shared" si="2"/>
        <v>54</v>
      </c>
      <c r="B60" s="84" t="s">
        <v>146</v>
      </c>
      <c r="C60" s="84" t="s">
        <v>32</v>
      </c>
      <c r="D60" s="84"/>
      <c r="E60" s="132">
        <v>2970</v>
      </c>
      <c r="F60" s="131">
        <v>24</v>
      </c>
      <c r="G60" s="158">
        <f>E60/F60</f>
        <v>123.75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20.25">
      <c r="A61" s="157">
        <f aca="true" t="shared" si="3" ref="A61:A66">A60+1</f>
        <v>55</v>
      </c>
      <c r="B61" s="84" t="s">
        <v>344</v>
      </c>
      <c r="C61" s="84" t="s">
        <v>381</v>
      </c>
      <c r="D61" s="84"/>
      <c r="E61" s="132">
        <v>370</v>
      </c>
      <c r="F61" s="131">
        <v>3</v>
      </c>
      <c r="G61" s="158">
        <f>E61/F61</f>
        <v>123.33333333333333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0.25">
      <c r="A62" s="157">
        <f t="shared" si="3"/>
        <v>56</v>
      </c>
      <c r="B62" s="84" t="s">
        <v>391</v>
      </c>
      <c r="C62" s="84" t="s">
        <v>36</v>
      </c>
      <c r="D62" s="84"/>
      <c r="E62" s="132">
        <v>363</v>
      </c>
      <c r="F62" s="131">
        <v>3</v>
      </c>
      <c r="G62" s="158">
        <f>E62/F62</f>
        <v>121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0.25">
      <c r="A63" s="157">
        <f t="shared" si="3"/>
        <v>57</v>
      </c>
      <c r="B63" s="84" t="s">
        <v>559</v>
      </c>
      <c r="C63" s="84" t="s">
        <v>36</v>
      </c>
      <c r="D63" s="84"/>
      <c r="E63" s="132">
        <v>715</v>
      </c>
      <c r="F63" s="131">
        <v>6</v>
      </c>
      <c r="G63" s="158">
        <f>E63/F63</f>
        <v>119.16666666666667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0.25">
      <c r="A64" s="157">
        <f t="shared" si="3"/>
        <v>58</v>
      </c>
      <c r="B64" s="84" t="s">
        <v>578</v>
      </c>
      <c r="C64" s="84" t="s">
        <v>31</v>
      </c>
      <c r="D64" s="84"/>
      <c r="E64" s="132">
        <v>834</v>
      </c>
      <c r="F64" s="131">
        <v>7</v>
      </c>
      <c r="G64" s="158">
        <f>E64/F64</f>
        <v>119.14285714285714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20.25">
      <c r="A65" s="157">
        <f t="shared" si="3"/>
        <v>59</v>
      </c>
      <c r="B65" s="84" t="s">
        <v>579</v>
      </c>
      <c r="C65" s="84" t="s">
        <v>19</v>
      </c>
      <c r="D65" s="84"/>
      <c r="E65" s="132">
        <v>356</v>
      </c>
      <c r="F65" s="131">
        <v>3</v>
      </c>
      <c r="G65" s="158">
        <f>E65/F65</f>
        <v>118.66666666666667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20.25">
      <c r="A66" s="157">
        <f t="shared" si="3"/>
        <v>60</v>
      </c>
      <c r="B66" s="125" t="s">
        <v>724</v>
      </c>
      <c r="C66" s="125" t="s">
        <v>31</v>
      </c>
      <c r="D66" s="125"/>
      <c r="E66" s="166">
        <v>339</v>
      </c>
      <c r="F66" s="126">
        <v>3</v>
      </c>
      <c r="G66" s="158">
        <f>E66/F66</f>
        <v>113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20.25">
      <c r="A67" s="157">
        <f>A66+1</f>
        <v>61</v>
      </c>
      <c r="B67" s="125" t="s">
        <v>603</v>
      </c>
      <c r="C67" s="125" t="s">
        <v>381</v>
      </c>
      <c r="D67" s="125"/>
      <c r="E67" s="166">
        <v>339</v>
      </c>
      <c r="F67" s="126">
        <v>3</v>
      </c>
      <c r="G67" s="158">
        <f>E67/F67</f>
        <v>113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20.25">
      <c r="A68" s="157">
        <f>A67+1</f>
        <v>62</v>
      </c>
      <c r="B68" s="84" t="s">
        <v>558</v>
      </c>
      <c r="C68" s="84" t="s">
        <v>19</v>
      </c>
      <c r="D68" s="84"/>
      <c r="E68" s="132">
        <v>319</v>
      </c>
      <c r="F68" s="131">
        <v>3</v>
      </c>
      <c r="G68" s="158">
        <f>E68/F68</f>
        <v>106.33333333333333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20.25">
      <c r="A69" s="157">
        <f>A68+1</f>
        <v>63</v>
      </c>
      <c r="B69" s="84" t="s">
        <v>328</v>
      </c>
      <c r="C69" s="84" t="s">
        <v>26</v>
      </c>
      <c r="D69" s="84"/>
      <c r="E69" s="132">
        <v>309</v>
      </c>
      <c r="F69" s="131">
        <v>3</v>
      </c>
      <c r="G69" s="158">
        <f>E69/F69</f>
        <v>103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20.25">
      <c r="A70" s="157">
        <f>A69+1</f>
        <v>64</v>
      </c>
      <c r="B70" s="84" t="s">
        <v>364</v>
      </c>
      <c r="C70" s="84" t="s">
        <v>19</v>
      </c>
      <c r="D70" s="84"/>
      <c r="E70" s="132">
        <v>309</v>
      </c>
      <c r="F70" s="131">
        <v>3</v>
      </c>
      <c r="G70" s="158">
        <f>E70/F70</f>
        <v>103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20.25">
      <c r="A71" s="157">
        <f aca="true" t="shared" si="4" ref="A71:A76">A70+1</f>
        <v>65</v>
      </c>
      <c r="B71" s="84" t="s">
        <v>560</v>
      </c>
      <c r="C71" s="84" t="s">
        <v>30</v>
      </c>
      <c r="D71" s="84"/>
      <c r="E71" s="132">
        <v>201</v>
      </c>
      <c r="F71" s="131">
        <v>2</v>
      </c>
      <c r="G71" s="158">
        <f>E71/F71</f>
        <v>100.5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20.25">
      <c r="A72" s="157">
        <f t="shared" si="4"/>
        <v>66</v>
      </c>
      <c r="B72" s="84" t="s">
        <v>109</v>
      </c>
      <c r="C72" s="84" t="s">
        <v>27</v>
      </c>
      <c r="D72" s="84"/>
      <c r="E72" s="132">
        <v>600</v>
      </c>
      <c r="F72" s="131">
        <v>6</v>
      </c>
      <c r="G72" s="158">
        <f>E72/F72</f>
        <v>100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20.25">
      <c r="A73" s="157">
        <f t="shared" si="4"/>
        <v>67</v>
      </c>
      <c r="B73" s="84" t="s">
        <v>401</v>
      </c>
      <c r="C73" s="84" t="s">
        <v>19</v>
      </c>
      <c r="D73" s="84"/>
      <c r="E73" s="132">
        <v>297</v>
      </c>
      <c r="F73" s="131">
        <v>3</v>
      </c>
      <c r="G73" s="158">
        <f>E73/F73</f>
        <v>99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20.25">
      <c r="A74" s="157">
        <f t="shared" si="4"/>
        <v>68</v>
      </c>
      <c r="B74" s="84" t="s">
        <v>329</v>
      </c>
      <c r="C74" s="84" t="s">
        <v>27</v>
      </c>
      <c r="D74" s="84"/>
      <c r="E74" s="132">
        <v>287</v>
      </c>
      <c r="F74" s="131">
        <v>3</v>
      </c>
      <c r="G74" s="158">
        <f>E74/F74</f>
        <v>95.66666666666667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20.25">
      <c r="A75" s="157">
        <f t="shared" si="4"/>
        <v>69</v>
      </c>
      <c r="B75" s="84" t="s">
        <v>584</v>
      </c>
      <c r="C75" s="84" t="s">
        <v>27</v>
      </c>
      <c r="D75" s="84"/>
      <c r="E75" s="132">
        <v>285</v>
      </c>
      <c r="F75" s="131">
        <v>3</v>
      </c>
      <c r="G75" s="158">
        <f>E75/F75</f>
        <v>95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20.25">
      <c r="A76" s="157">
        <f t="shared" si="4"/>
        <v>70</v>
      </c>
      <c r="B76" s="84" t="s">
        <v>576</v>
      </c>
      <c r="C76" s="84" t="s">
        <v>381</v>
      </c>
      <c r="D76" s="84"/>
      <c r="E76" s="132">
        <v>177</v>
      </c>
      <c r="F76" s="131">
        <v>3</v>
      </c>
      <c r="G76" s="158">
        <f>E76/F76</f>
        <v>59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20.25">
      <c r="A77" s="157">
        <f>A76+1</f>
        <v>71</v>
      </c>
      <c r="B77" s="125"/>
      <c r="C77" s="125"/>
      <c r="D77" s="125"/>
      <c r="E77" s="166"/>
      <c r="F77" s="126"/>
      <c r="G77" s="15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20.25">
      <c r="A78" s="157">
        <f>A77+1</f>
        <v>72</v>
      </c>
      <c r="B78" s="125"/>
      <c r="C78" s="125"/>
      <c r="D78" s="125"/>
      <c r="E78" s="166"/>
      <c r="F78" s="126"/>
      <c r="G78" s="15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</sheetData>
  <sheetProtection/>
  <mergeCells count="4">
    <mergeCell ref="A1:G1"/>
    <mergeCell ref="A3:G3"/>
    <mergeCell ref="A4:G4"/>
    <mergeCell ref="A2:G2"/>
  </mergeCells>
  <printOptions/>
  <pageMargins left="0.57" right="0.36" top="0.38" bottom="0.33" header="0.42" footer="0.5"/>
  <pageSetup fitToHeight="2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11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140625" style="0" customWidth="1"/>
    <col min="2" max="2" width="33.421875" style="0" customWidth="1"/>
    <col min="3" max="3" width="27.57421875" style="0" customWidth="1"/>
    <col min="4" max="4" width="3.28125" style="0" customWidth="1"/>
    <col min="5" max="5" width="10.00390625" style="0" customWidth="1"/>
    <col min="6" max="6" width="6.140625" style="0" customWidth="1"/>
    <col min="7" max="7" width="12.140625" style="0" customWidth="1"/>
    <col min="8" max="8" width="5.00390625" style="0" customWidth="1"/>
  </cols>
  <sheetData>
    <row r="1" spans="1:17" ht="37.5">
      <c r="A1" s="265" t="s">
        <v>10</v>
      </c>
      <c r="B1" s="266"/>
      <c r="C1" s="266"/>
      <c r="D1" s="266"/>
      <c r="E1" s="266"/>
      <c r="F1" s="266"/>
      <c r="G1" s="266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customHeight="1">
      <c r="A2" s="149"/>
      <c r="B2" s="68"/>
      <c r="C2" s="68"/>
      <c r="D2" s="68"/>
      <c r="E2" s="68"/>
      <c r="F2" s="68"/>
      <c r="G2" s="68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267" t="s">
        <v>715</v>
      </c>
      <c r="B3" s="268"/>
      <c r="C3" s="268"/>
      <c r="D3" s="268"/>
      <c r="E3" s="268"/>
      <c r="F3" s="268"/>
      <c r="G3" s="268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269" t="s">
        <v>15</v>
      </c>
      <c r="B4" s="270"/>
      <c r="C4" s="270"/>
      <c r="D4" s="270"/>
      <c r="E4" s="270"/>
      <c r="F4" s="270"/>
      <c r="G4" s="270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>
      <c r="A5" s="150" t="s">
        <v>11</v>
      </c>
      <c r="B5" s="150" t="s">
        <v>12</v>
      </c>
      <c r="C5" s="150" t="s">
        <v>13</v>
      </c>
      <c r="D5" s="150"/>
      <c r="E5" s="151" t="s">
        <v>1</v>
      </c>
      <c r="F5" s="152" t="s">
        <v>14</v>
      </c>
      <c r="G5" s="15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153"/>
      <c r="B6" s="153"/>
      <c r="C6" s="153"/>
      <c r="D6" s="153"/>
      <c r="E6" s="154"/>
      <c r="F6" s="155"/>
      <c r="G6" s="15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157">
        <f aca="true" t="shared" si="0" ref="A7:A43">A6+1</f>
        <v>1</v>
      </c>
      <c r="B7" s="84" t="s">
        <v>39</v>
      </c>
      <c r="C7" s="84" t="s">
        <v>38</v>
      </c>
      <c r="D7" s="84"/>
      <c r="E7" s="132">
        <v>608</v>
      </c>
      <c r="F7" s="131">
        <v>3</v>
      </c>
      <c r="G7" s="158">
        <f aca="true" t="shared" si="1" ref="G7:G38">E7/F7</f>
        <v>202.66666666666666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157">
        <f t="shared" si="0"/>
        <v>2</v>
      </c>
      <c r="B8" s="84" t="s">
        <v>40</v>
      </c>
      <c r="C8" s="84" t="s">
        <v>88</v>
      </c>
      <c r="D8" s="84"/>
      <c r="E8" s="132">
        <v>593</v>
      </c>
      <c r="F8" s="131">
        <v>3</v>
      </c>
      <c r="G8" s="158">
        <f t="shared" si="1"/>
        <v>197.66666666666666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159">
        <f t="shared" si="0"/>
        <v>3</v>
      </c>
      <c r="B9" s="160" t="s">
        <v>41</v>
      </c>
      <c r="C9" s="160" t="s">
        <v>38</v>
      </c>
      <c r="D9" s="160"/>
      <c r="E9" s="161">
        <v>538</v>
      </c>
      <c r="F9" s="162">
        <v>3</v>
      </c>
      <c r="G9" s="163">
        <f t="shared" si="1"/>
        <v>179.33333333333334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157">
        <f t="shared" si="0"/>
        <v>4</v>
      </c>
      <c r="B10" s="132" t="s">
        <v>44</v>
      </c>
      <c r="C10" s="132" t="s">
        <v>38</v>
      </c>
      <c r="D10" s="132"/>
      <c r="E10" s="132">
        <v>505</v>
      </c>
      <c r="F10" s="131">
        <v>3</v>
      </c>
      <c r="G10" s="158">
        <f t="shared" si="1"/>
        <v>168.33333333333334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157">
        <f t="shared" si="0"/>
        <v>5</v>
      </c>
      <c r="B11" s="84" t="s">
        <v>128</v>
      </c>
      <c r="C11" s="84" t="s">
        <v>48</v>
      </c>
      <c r="D11" s="84" t="s">
        <v>22</v>
      </c>
      <c r="E11" s="132">
        <v>2523</v>
      </c>
      <c r="F11" s="131">
        <v>15</v>
      </c>
      <c r="G11" s="158">
        <f t="shared" si="1"/>
        <v>168.2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157">
        <f t="shared" si="0"/>
        <v>6</v>
      </c>
      <c r="B12" s="84" t="s">
        <v>342</v>
      </c>
      <c r="C12" s="84" t="s">
        <v>16</v>
      </c>
      <c r="D12" s="84"/>
      <c r="E12" s="132">
        <v>497</v>
      </c>
      <c r="F12" s="131">
        <v>3</v>
      </c>
      <c r="G12" s="158">
        <f t="shared" si="1"/>
        <v>165.66666666666666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157">
        <f t="shared" si="0"/>
        <v>7</v>
      </c>
      <c r="B13" s="189" t="s">
        <v>260</v>
      </c>
      <c r="C13" s="189" t="s">
        <v>47</v>
      </c>
      <c r="D13" s="189"/>
      <c r="E13" s="190">
        <v>7227</v>
      </c>
      <c r="F13" s="191">
        <v>45</v>
      </c>
      <c r="G13" s="192">
        <f t="shared" si="1"/>
        <v>160.6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157">
        <f t="shared" si="0"/>
        <v>8</v>
      </c>
      <c r="B14" s="84" t="s">
        <v>133</v>
      </c>
      <c r="C14" s="84" t="s">
        <v>45</v>
      </c>
      <c r="D14" s="84"/>
      <c r="E14" s="132">
        <v>2679</v>
      </c>
      <c r="F14" s="131">
        <v>17</v>
      </c>
      <c r="G14" s="158">
        <f t="shared" si="1"/>
        <v>157.58823529411765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157">
        <f t="shared" si="0"/>
        <v>9</v>
      </c>
      <c r="B15" s="84" t="s">
        <v>334</v>
      </c>
      <c r="C15" s="84" t="s">
        <v>47</v>
      </c>
      <c r="D15" s="84"/>
      <c r="E15" s="132">
        <v>2206</v>
      </c>
      <c r="F15" s="131">
        <v>14</v>
      </c>
      <c r="G15" s="158">
        <f t="shared" si="1"/>
        <v>157.57142857142858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159">
        <f t="shared" si="0"/>
        <v>10</v>
      </c>
      <c r="B16" s="160" t="s">
        <v>445</v>
      </c>
      <c r="C16" s="160" t="s">
        <v>16</v>
      </c>
      <c r="D16" s="160"/>
      <c r="E16" s="161">
        <v>1418</v>
      </c>
      <c r="F16" s="162">
        <v>9</v>
      </c>
      <c r="G16" s="163">
        <f t="shared" si="1"/>
        <v>157.55555555555554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157">
        <f t="shared" si="0"/>
        <v>11</v>
      </c>
      <c r="B17" s="84" t="s">
        <v>259</v>
      </c>
      <c r="C17" s="84" t="s">
        <v>47</v>
      </c>
      <c r="D17" s="84"/>
      <c r="E17" s="132">
        <v>5736</v>
      </c>
      <c r="F17" s="131">
        <v>37</v>
      </c>
      <c r="G17" s="158">
        <f t="shared" si="1"/>
        <v>155.02702702702703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157">
        <f t="shared" si="0"/>
        <v>12</v>
      </c>
      <c r="B18" s="84" t="s">
        <v>123</v>
      </c>
      <c r="C18" s="84" t="s">
        <v>48</v>
      </c>
      <c r="D18" s="84"/>
      <c r="E18" s="132">
        <v>7727</v>
      </c>
      <c r="F18" s="131">
        <v>51</v>
      </c>
      <c r="G18" s="158">
        <f t="shared" si="1"/>
        <v>151.50980392156862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157">
        <f t="shared" si="0"/>
        <v>13</v>
      </c>
      <c r="B19" s="84" t="s">
        <v>42</v>
      </c>
      <c r="C19" s="84" t="s">
        <v>38</v>
      </c>
      <c r="D19" s="84"/>
      <c r="E19" s="132">
        <v>7272</v>
      </c>
      <c r="F19" s="131">
        <v>48</v>
      </c>
      <c r="G19" s="158">
        <f t="shared" si="1"/>
        <v>151.5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157">
        <f t="shared" si="0"/>
        <v>14</v>
      </c>
      <c r="B20" s="84" t="s">
        <v>53</v>
      </c>
      <c r="C20" s="84" t="s">
        <v>38</v>
      </c>
      <c r="D20" s="84"/>
      <c r="E20" s="132">
        <v>6184</v>
      </c>
      <c r="F20" s="131">
        <v>41</v>
      </c>
      <c r="G20" s="158">
        <f t="shared" si="1"/>
        <v>150.82926829268294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157">
        <f t="shared" si="0"/>
        <v>15</v>
      </c>
      <c r="B21" s="84" t="s">
        <v>135</v>
      </c>
      <c r="C21" s="84" t="s">
        <v>45</v>
      </c>
      <c r="D21" s="84"/>
      <c r="E21" s="132">
        <v>4778</v>
      </c>
      <c r="F21" s="131">
        <v>32</v>
      </c>
      <c r="G21" s="164">
        <f t="shared" si="1"/>
        <v>149.3125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157">
        <f t="shared" si="0"/>
        <v>16</v>
      </c>
      <c r="B22" s="84" t="s">
        <v>139</v>
      </c>
      <c r="C22" s="84" t="s">
        <v>16</v>
      </c>
      <c r="D22" s="84"/>
      <c r="E22" s="132">
        <v>5574</v>
      </c>
      <c r="F22" s="131">
        <v>38</v>
      </c>
      <c r="G22" s="158">
        <f t="shared" si="1"/>
        <v>146.68421052631578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157">
        <f t="shared" si="0"/>
        <v>17</v>
      </c>
      <c r="B23" s="84" t="s">
        <v>429</v>
      </c>
      <c r="C23" s="84" t="s">
        <v>87</v>
      </c>
      <c r="D23" s="84"/>
      <c r="E23" s="132">
        <v>2200</v>
      </c>
      <c r="F23" s="131">
        <v>15</v>
      </c>
      <c r="G23" s="158">
        <f t="shared" si="1"/>
        <v>146.66666666666666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0.25">
      <c r="A24" s="157">
        <f t="shared" si="0"/>
        <v>18</v>
      </c>
      <c r="B24" s="84" t="s">
        <v>124</v>
      </c>
      <c r="C24" s="84" t="s">
        <v>87</v>
      </c>
      <c r="D24" s="84"/>
      <c r="E24" s="132">
        <v>4967</v>
      </c>
      <c r="F24" s="131">
        <v>34</v>
      </c>
      <c r="G24" s="158">
        <f t="shared" si="1"/>
        <v>146.08823529411765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25">
      <c r="A25" s="157">
        <f t="shared" si="0"/>
        <v>19</v>
      </c>
      <c r="B25" s="84" t="s">
        <v>206</v>
      </c>
      <c r="C25" s="84" t="s">
        <v>88</v>
      </c>
      <c r="D25" s="84"/>
      <c r="E25" s="132">
        <v>6999</v>
      </c>
      <c r="F25" s="131">
        <v>48</v>
      </c>
      <c r="G25" s="158">
        <f t="shared" si="1"/>
        <v>145.8125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0.25">
      <c r="A26" s="159">
        <f t="shared" si="0"/>
        <v>20</v>
      </c>
      <c r="B26" s="160" t="s">
        <v>143</v>
      </c>
      <c r="C26" s="160" t="s">
        <v>35</v>
      </c>
      <c r="D26" s="160"/>
      <c r="E26" s="161">
        <v>6632</v>
      </c>
      <c r="F26" s="162">
        <v>46</v>
      </c>
      <c r="G26" s="158">
        <f t="shared" si="1"/>
        <v>144.17391304347825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0.25">
      <c r="A27" s="157">
        <f t="shared" si="0"/>
        <v>21</v>
      </c>
      <c r="B27" s="84" t="s">
        <v>127</v>
      </c>
      <c r="C27" s="84" t="s">
        <v>48</v>
      </c>
      <c r="D27" s="84"/>
      <c r="E27" s="132">
        <v>7320</v>
      </c>
      <c r="F27" s="131">
        <v>51</v>
      </c>
      <c r="G27" s="171">
        <f t="shared" si="1"/>
        <v>143.52941176470588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25">
      <c r="A28" s="157">
        <f t="shared" si="0"/>
        <v>22</v>
      </c>
      <c r="B28" s="84" t="s">
        <v>343</v>
      </c>
      <c r="C28" s="84" t="s">
        <v>16</v>
      </c>
      <c r="D28" s="84"/>
      <c r="E28" s="132">
        <v>1125</v>
      </c>
      <c r="F28" s="131">
        <v>8</v>
      </c>
      <c r="G28" s="158">
        <f t="shared" si="1"/>
        <v>140.625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25">
      <c r="A29" s="157">
        <f t="shared" si="0"/>
        <v>23</v>
      </c>
      <c r="B29" s="84" t="s">
        <v>68</v>
      </c>
      <c r="C29" s="84" t="s">
        <v>38</v>
      </c>
      <c r="D29" s="84"/>
      <c r="E29" s="132">
        <v>7022</v>
      </c>
      <c r="F29" s="131">
        <v>50</v>
      </c>
      <c r="G29" s="158">
        <f t="shared" si="1"/>
        <v>140.44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0.25">
      <c r="A30" s="157">
        <f t="shared" si="0"/>
        <v>24</v>
      </c>
      <c r="B30" s="84" t="s">
        <v>354</v>
      </c>
      <c r="C30" s="84" t="s">
        <v>47</v>
      </c>
      <c r="D30" s="84"/>
      <c r="E30" s="132">
        <v>4337</v>
      </c>
      <c r="F30" s="131">
        <v>31</v>
      </c>
      <c r="G30" s="158">
        <f t="shared" si="1"/>
        <v>139.90322580645162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0.25">
      <c r="A31" s="157">
        <f t="shared" si="0"/>
        <v>25</v>
      </c>
      <c r="B31" s="84" t="s">
        <v>257</v>
      </c>
      <c r="C31" s="84" t="s">
        <v>45</v>
      </c>
      <c r="D31" s="84"/>
      <c r="E31" s="132">
        <v>5845</v>
      </c>
      <c r="F31" s="131">
        <v>42</v>
      </c>
      <c r="G31" s="158">
        <f t="shared" si="1"/>
        <v>139.16666666666666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0.25">
      <c r="A32" s="157">
        <f t="shared" si="0"/>
        <v>26</v>
      </c>
      <c r="B32" s="84" t="s">
        <v>390</v>
      </c>
      <c r="C32" s="84" t="s">
        <v>38</v>
      </c>
      <c r="D32" s="84"/>
      <c r="E32" s="132">
        <v>411</v>
      </c>
      <c r="F32" s="131">
        <v>3</v>
      </c>
      <c r="G32" s="158">
        <f t="shared" si="1"/>
        <v>137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25">
      <c r="A33" s="157">
        <f t="shared" si="0"/>
        <v>27</v>
      </c>
      <c r="B33" s="84" t="s">
        <v>207</v>
      </c>
      <c r="C33" s="84" t="s">
        <v>88</v>
      </c>
      <c r="D33" s="84"/>
      <c r="E33" s="132">
        <v>6301</v>
      </c>
      <c r="F33" s="131">
        <v>46</v>
      </c>
      <c r="G33" s="158">
        <f t="shared" si="1"/>
        <v>136.97826086956522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25">
      <c r="A34" s="157">
        <f t="shared" si="0"/>
        <v>28</v>
      </c>
      <c r="B34" s="84" t="s">
        <v>140</v>
      </c>
      <c r="C34" s="84" t="s">
        <v>16</v>
      </c>
      <c r="D34" s="84"/>
      <c r="E34" s="132">
        <v>4631</v>
      </c>
      <c r="F34" s="131">
        <v>34</v>
      </c>
      <c r="G34" s="158">
        <f t="shared" si="1"/>
        <v>136.2058823529412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25">
      <c r="A35" s="157">
        <f t="shared" si="0"/>
        <v>29</v>
      </c>
      <c r="B35" s="84" t="s">
        <v>215</v>
      </c>
      <c r="C35" s="84" t="s">
        <v>38</v>
      </c>
      <c r="D35" s="84" t="s">
        <v>22</v>
      </c>
      <c r="E35" s="132">
        <v>1086</v>
      </c>
      <c r="F35" s="131">
        <v>8</v>
      </c>
      <c r="G35" s="158">
        <f t="shared" si="1"/>
        <v>135.75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.25">
      <c r="A36" s="159">
        <f t="shared" si="0"/>
        <v>30</v>
      </c>
      <c r="B36" s="160" t="s">
        <v>714</v>
      </c>
      <c r="C36" s="160" t="s">
        <v>35</v>
      </c>
      <c r="D36" s="160"/>
      <c r="E36" s="161">
        <v>407</v>
      </c>
      <c r="F36" s="162">
        <v>3</v>
      </c>
      <c r="G36" s="163">
        <f t="shared" si="1"/>
        <v>135.66666666666666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157">
        <f t="shared" si="0"/>
        <v>31</v>
      </c>
      <c r="B37" s="84" t="s">
        <v>256</v>
      </c>
      <c r="C37" s="84" t="s">
        <v>45</v>
      </c>
      <c r="D37" s="84"/>
      <c r="E37" s="132">
        <v>6365</v>
      </c>
      <c r="F37" s="131">
        <v>47</v>
      </c>
      <c r="G37" s="171">
        <f t="shared" si="1"/>
        <v>135.4255319148936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157">
        <f t="shared" si="0"/>
        <v>32</v>
      </c>
      <c r="B38" s="84" t="s">
        <v>286</v>
      </c>
      <c r="C38" s="84" t="s">
        <v>47</v>
      </c>
      <c r="D38" s="84"/>
      <c r="E38" s="132">
        <v>1999</v>
      </c>
      <c r="F38" s="131">
        <v>15</v>
      </c>
      <c r="G38" s="164">
        <f t="shared" si="1"/>
        <v>133.26666666666668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157">
        <f t="shared" si="0"/>
        <v>33</v>
      </c>
      <c r="B39" s="84" t="s">
        <v>178</v>
      </c>
      <c r="C39" s="84" t="s">
        <v>16</v>
      </c>
      <c r="D39" s="84"/>
      <c r="E39" s="132">
        <v>2117</v>
      </c>
      <c r="F39" s="131">
        <v>16</v>
      </c>
      <c r="G39" s="158">
        <f aca="true" t="shared" si="2" ref="G39:G70">E39/F39</f>
        <v>132.3125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157">
        <f t="shared" si="0"/>
        <v>34</v>
      </c>
      <c r="B40" s="84" t="s">
        <v>131</v>
      </c>
      <c r="C40" s="84" t="s">
        <v>59</v>
      </c>
      <c r="D40" s="84"/>
      <c r="E40" s="132">
        <v>5552</v>
      </c>
      <c r="F40" s="131">
        <v>42</v>
      </c>
      <c r="G40" s="158">
        <f t="shared" si="2"/>
        <v>132.1904761904762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157">
        <f t="shared" si="0"/>
        <v>35</v>
      </c>
      <c r="B41" s="189" t="s">
        <v>228</v>
      </c>
      <c r="C41" s="189" t="s">
        <v>35</v>
      </c>
      <c r="D41" s="189" t="s">
        <v>22</v>
      </c>
      <c r="E41" s="190">
        <v>5135</v>
      </c>
      <c r="F41" s="191">
        <v>39</v>
      </c>
      <c r="G41" s="192">
        <f t="shared" si="2"/>
        <v>131.66666666666666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157">
        <f t="shared" si="0"/>
        <v>36</v>
      </c>
      <c r="B42" s="84" t="s">
        <v>239</v>
      </c>
      <c r="C42" s="84" t="s">
        <v>16</v>
      </c>
      <c r="D42" s="84"/>
      <c r="E42" s="132">
        <v>260</v>
      </c>
      <c r="F42" s="131">
        <v>2</v>
      </c>
      <c r="G42" s="158">
        <f t="shared" si="2"/>
        <v>130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157">
        <f t="shared" si="0"/>
        <v>37</v>
      </c>
      <c r="B43" s="84" t="s">
        <v>208</v>
      </c>
      <c r="C43" s="84" t="s">
        <v>88</v>
      </c>
      <c r="D43" s="84" t="s">
        <v>22</v>
      </c>
      <c r="E43" s="132">
        <v>5553</v>
      </c>
      <c r="F43" s="131">
        <v>43</v>
      </c>
      <c r="G43" s="158">
        <f t="shared" si="2"/>
        <v>129.13953488372093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157">
        <f aca="true" t="shared" si="3" ref="A44:A51">A43+1</f>
        <v>38</v>
      </c>
      <c r="B44" s="84" t="s">
        <v>597</v>
      </c>
      <c r="C44" s="84" t="s">
        <v>45</v>
      </c>
      <c r="D44" s="84"/>
      <c r="E44" s="132">
        <v>1160</v>
      </c>
      <c r="F44" s="131">
        <v>9</v>
      </c>
      <c r="G44" s="158">
        <f t="shared" si="2"/>
        <v>128.88888888888889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157">
        <f t="shared" si="3"/>
        <v>39</v>
      </c>
      <c r="B45" s="84" t="s">
        <v>142</v>
      </c>
      <c r="C45" s="84" t="s">
        <v>35</v>
      </c>
      <c r="D45" s="84" t="s">
        <v>22</v>
      </c>
      <c r="E45" s="132">
        <v>5652</v>
      </c>
      <c r="F45" s="131">
        <v>44</v>
      </c>
      <c r="G45" s="158">
        <f t="shared" si="2"/>
        <v>128.45454545454547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159">
        <f t="shared" si="3"/>
        <v>40</v>
      </c>
      <c r="B46" s="160" t="s">
        <v>642</v>
      </c>
      <c r="C46" s="160" t="s">
        <v>57</v>
      </c>
      <c r="D46" s="160"/>
      <c r="E46" s="161">
        <v>385</v>
      </c>
      <c r="F46" s="162">
        <v>3</v>
      </c>
      <c r="G46" s="163">
        <f t="shared" si="2"/>
        <v>128.33333333333334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157">
        <f t="shared" si="3"/>
        <v>41</v>
      </c>
      <c r="B47" s="84" t="s">
        <v>144</v>
      </c>
      <c r="C47" s="84" t="s">
        <v>35</v>
      </c>
      <c r="D47" s="84"/>
      <c r="E47" s="132">
        <v>1155</v>
      </c>
      <c r="F47" s="131">
        <v>9</v>
      </c>
      <c r="G47" s="171">
        <f t="shared" si="2"/>
        <v>128.33333333333334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157">
        <f t="shared" si="3"/>
        <v>42</v>
      </c>
      <c r="B48" s="84" t="s">
        <v>204</v>
      </c>
      <c r="C48" s="84" t="s">
        <v>87</v>
      </c>
      <c r="D48" s="84"/>
      <c r="E48" s="132">
        <v>1923</v>
      </c>
      <c r="F48" s="131">
        <v>15</v>
      </c>
      <c r="G48" s="158">
        <f t="shared" si="2"/>
        <v>128.2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157">
        <f t="shared" si="3"/>
        <v>43</v>
      </c>
      <c r="B49" s="84" t="s">
        <v>575</v>
      </c>
      <c r="C49" s="84" t="s">
        <v>87</v>
      </c>
      <c r="D49" s="84" t="s">
        <v>22</v>
      </c>
      <c r="E49" s="132">
        <v>1152</v>
      </c>
      <c r="F49" s="131">
        <v>9</v>
      </c>
      <c r="G49" s="158">
        <f t="shared" si="2"/>
        <v>128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157">
        <f t="shared" si="3"/>
        <v>44</v>
      </c>
      <c r="B50" s="84" t="s">
        <v>132</v>
      </c>
      <c r="C50" s="84" t="s">
        <v>88</v>
      </c>
      <c r="D50" s="84"/>
      <c r="E50" s="132">
        <v>1143</v>
      </c>
      <c r="F50" s="131">
        <v>9</v>
      </c>
      <c r="G50" s="158">
        <f t="shared" si="2"/>
        <v>127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157">
        <f t="shared" si="3"/>
        <v>45</v>
      </c>
      <c r="B51" s="84" t="s">
        <v>125</v>
      </c>
      <c r="C51" s="84" t="s">
        <v>87</v>
      </c>
      <c r="D51" s="84"/>
      <c r="E51" s="132">
        <v>3017</v>
      </c>
      <c r="F51" s="131">
        <v>24</v>
      </c>
      <c r="G51" s="158">
        <f t="shared" si="2"/>
        <v>125.70833333333333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157">
        <f aca="true" t="shared" si="4" ref="A52:A57">A51+1</f>
        <v>46</v>
      </c>
      <c r="B52" s="84" t="s">
        <v>424</v>
      </c>
      <c r="C52" s="84" t="s">
        <v>35</v>
      </c>
      <c r="D52" s="84"/>
      <c r="E52" s="132">
        <v>2630</v>
      </c>
      <c r="F52" s="131">
        <v>21</v>
      </c>
      <c r="G52" s="158">
        <f t="shared" si="2"/>
        <v>125.23809523809524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157">
        <f t="shared" si="4"/>
        <v>47</v>
      </c>
      <c r="B53" s="84" t="s">
        <v>129</v>
      </c>
      <c r="C53" s="84" t="s">
        <v>59</v>
      </c>
      <c r="D53" s="84"/>
      <c r="E53" s="132">
        <v>5956</v>
      </c>
      <c r="F53" s="131">
        <v>48</v>
      </c>
      <c r="G53" s="158">
        <f t="shared" si="2"/>
        <v>124.08333333333333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157">
        <f t="shared" si="4"/>
        <v>48</v>
      </c>
      <c r="B54" s="84" t="s">
        <v>137</v>
      </c>
      <c r="C54" s="84" t="s">
        <v>57</v>
      </c>
      <c r="D54" s="84" t="s">
        <v>22</v>
      </c>
      <c r="E54" s="132">
        <v>5812</v>
      </c>
      <c r="F54" s="131">
        <v>47</v>
      </c>
      <c r="G54" s="158">
        <f t="shared" si="2"/>
        <v>123.65957446808511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157">
        <f t="shared" si="4"/>
        <v>49</v>
      </c>
      <c r="B55" s="84" t="s">
        <v>177</v>
      </c>
      <c r="C55" s="84" t="s">
        <v>48</v>
      </c>
      <c r="D55" s="84" t="s">
        <v>22</v>
      </c>
      <c r="E55" s="132">
        <v>5440</v>
      </c>
      <c r="F55" s="131">
        <v>45</v>
      </c>
      <c r="G55" s="158">
        <f t="shared" si="2"/>
        <v>120.88888888888889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159">
        <f t="shared" si="4"/>
        <v>50</v>
      </c>
      <c r="B56" s="160" t="s">
        <v>530</v>
      </c>
      <c r="C56" s="160" t="s">
        <v>16</v>
      </c>
      <c r="D56" s="160"/>
      <c r="E56" s="161">
        <v>1083</v>
      </c>
      <c r="F56" s="162">
        <v>9</v>
      </c>
      <c r="G56" s="163">
        <f t="shared" si="2"/>
        <v>120.33333333333333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157">
        <f t="shared" si="4"/>
        <v>51</v>
      </c>
      <c r="B57" s="84" t="s">
        <v>205</v>
      </c>
      <c r="C57" s="84" t="s">
        <v>87</v>
      </c>
      <c r="D57" s="84"/>
      <c r="E57" s="132">
        <v>358</v>
      </c>
      <c r="F57" s="131">
        <v>3</v>
      </c>
      <c r="G57" s="171">
        <f t="shared" si="2"/>
        <v>119.33333333333333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157">
        <f aca="true" t="shared" si="5" ref="A58:A64">A57+1</f>
        <v>52</v>
      </c>
      <c r="B58" s="84" t="s">
        <v>108</v>
      </c>
      <c r="C58" s="84" t="s">
        <v>47</v>
      </c>
      <c r="D58" s="84"/>
      <c r="E58" s="132">
        <v>2386</v>
      </c>
      <c r="F58" s="131">
        <v>20</v>
      </c>
      <c r="G58" s="158">
        <f t="shared" si="2"/>
        <v>119.3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157">
        <f t="shared" si="5"/>
        <v>53</v>
      </c>
      <c r="B59" s="84" t="s">
        <v>134</v>
      </c>
      <c r="C59" s="84" t="s">
        <v>45</v>
      </c>
      <c r="D59" s="84"/>
      <c r="E59" s="132">
        <v>1426</v>
      </c>
      <c r="F59" s="131">
        <v>12</v>
      </c>
      <c r="G59" s="158">
        <f t="shared" si="2"/>
        <v>118.83333333333333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157">
        <f t="shared" si="5"/>
        <v>54</v>
      </c>
      <c r="B60" s="84" t="s">
        <v>203</v>
      </c>
      <c r="C60" s="84" t="s">
        <v>87</v>
      </c>
      <c r="D60" s="84"/>
      <c r="E60" s="132">
        <v>2849</v>
      </c>
      <c r="F60" s="131">
        <v>24</v>
      </c>
      <c r="G60" s="158">
        <f t="shared" si="2"/>
        <v>118.70833333333333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157">
        <f t="shared" si="5"/>
        <v>55</v>
      </c>
      <c r="B61" s="84" t="s">
        <v>138</v>
      </c>
      <c r="C61" s="84" t="s">
        <v>57</v>
      </c>
      <c r="D61" s="84"/>
      <c r="E61" s="132">
        <v>5338</v>
      </c>
      <c r="F61" s="131">
        <v>45</v>
      </c>
      <c r="G61" s="158">
        <f t="shared" si="2"/>
        <v>118.62222222222222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157">
        <f t="shared" si="5"/>
        <v>56</v>
      </c>
      <c r="B62" s="84" t="s">
        <v>186</v>
      </c>
      <c r="C62" s="84" t="s">
        <v>16</v>
      </c>
      <c r="D62" s="84"/>
      <c r="E62" s="132">
        <v>2351</v>
      </c>
      <c r="F62" s="131">
        <v>20</v>
      </c>
      <c r="G62" s="158">
        <f t="shared" si="2"/>
        <v>117.55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157">
        <f t="shared" si="5"/>
        <v>57</v>
      </c>
      <c r="B63" s="84" t="s">
        <v>217</v>
      </c>
      <c r="C63" s="84" t="s">
        <v>57</v>
      </c>
      <c r="D63" s="84"/>
      <c r="E63" s="132">
        <v>4086</v>
      </c>
      <c r="F63" s="131">
        <v>35</v>
      </c>
      <c r="G63" s="158">
        <f t="shared" si="2"/>
        <v>116.74285714285715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157">
        <f t="shared" si="5"/>
        <v>58</v>
      </c>
      <c r="B64" s="84" t="s">
        <v>227</v>
      </c>
      <c r="C64" s="84" t="s">
        <v>59</v>
      </c>
      <c r="D64" s="84"/>
      <c r="E64" s="132">
        <v>3250</v>
      </c>
      <c r="F64" s="131">
        <v>28</v>
      </c>
      <c r="G64" s="158">
        <f t="shared" si="2"/>
        <v>116.07142857142857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157">
        <f aca="true" t="shared" si="6" ref="A65:A73">A64+1</f>
        <v>59</v>
      </c>
      <c r="B65" s="84" t="s">
        <v>258</v>
      </c>
      <c r="C65" s="84" t="s">
        <v>57</v>
      </c>
      <c r="D65" s="84"/>
      <c r="E65" s="132">
        <v>687</v>
      </c>
      <c r="F65" s="131">
        <v>6</v>
      </c>
      <c r="G65" s="158">
        <f t="shared" si="2"/>
        <v>114.5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159">
        <f t="shared" si="6"/>
        <v>60</v>
      </c>
      <c r="B66" s="160" t="s">
        <v>696</v>
      </c>
      <c r="C66" s="160" t="s">
        <v>88</v>
      </c>
      <c r="D66" s="160"/>
      <c r="E66" s="161">
        <v>341</v>
      </c>
      <c r="F66" s="162">
        <v>3</v>
      </c>
      <c r="G66" s="163">
        <f t="shared" si="2"/>
        <v>113.66666666666667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157">
        <f t="shared" si="6"/>
        <v>61</v>
      </c>
      <c r="B67" s="84" t="s">
        <v>327</v>
      </c>
      <c r="C67" s="84" t="s">
        <v>88</v>
      </c>
      <c r="D67" s="84"/>
      <c r="E67" s="132">
        <v>652</v>
      </c>
      <c r="F67" s="131">
        <v>6</v>
      </c>
      <c r="G67" s="158">
        <f t="shared" si="2"/>
        <v>108.66666666666667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157">
        <f t="shared" si="6"/>
        <v>62</v>
      </c>
      <c r="B68" s="84" t="s">
        <v>542</v>
      </c>
      <c r="C68" s="84" t="s">
        <v>88</v>
      </c>
      <c r="D68" s="84" t="s">
        <v>22</v>
      </c>
      <c r="E68" s="132">
        <v>217</v>
      </c>
      <c r="F68" s="131">
        <v>2</v>
      </c>
      <c r="G68" s="158">
        <f t="shared" si="2"/>
        <v>108.5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157">
        <f t="shared" si="6"/>
        <v>63</v>
      </c>
      <c r="B69" s="84" t="s">
        <v>130</v>
      </c>
      <c r="C69" s="84" t="s">
        <v>59</v>
      </c>
      <c r="D69" s="84"/>
      <c r="E69" s="132">
        <v>1787</v>
      </c>
      <c r="F69" s="131">
        <v>17</v>
      </c>
      <c r="G69" s="158">
        <f t="shared" si="2"/>
        <v>105.11764705882354</v>
      </c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157">
        <f t="shared" si="6"/>
        <v>64</v>
      </c>
      <c r="B70" s="84" t="s">
        <v>540</v>
      </c>
      <c r="C70" s="84" t="s">
        <v>38</v>
      </c>
      <c r="D70" s="84"/>
      <c r="E70" s="132">
        <v>315</v>
      </c>
      <c r="F70" s="131">
        <v>3</v>
      </c>
      <c r="G70" s="158">
        <f t="shared" si="2"/>
        <v>105</v>
      </c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157">
        <f t="shared" si="6"/>
        <v>65</v>
      </c>
      <c r="B71" s="84" t="s">
        <v>622</v>
      </c>
      <c r="C71" s="84" t="s">
        <v>87</v>
      </c>
      <c r="D71" s="84"/>
      <c r="E71" s="132">
        <v>306</v>
      </c>
      <c r="F71" s="131">
        <v>3</v>
      </c>
      <c r="G71" s="158">
        <f aca="true" t="shared" si="7" ref="G71:G77">E71/F71</f>
        <v>102</v>
      </c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157">
        <f t="shared" si="6"/>
        <v>66</v>
      </c>
      <c r="B72" s="84" t="s">
        <v>136</v>
      </c>
      <c r="C72" s="84" t="s">
        <v>57</v>
      </c>
      <c r="D72" s="84"/>
      <c r="E72" s="132">
        <v>1390</v>
      </c>
      <c r="F72" s="131">
        <v>14</v>
      </c>
      <c r="G72" s="158">
        <f t="shared" si="7"/>
        <v>99.28571428571429</v>
      </c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157">
        <f t="shared" si="6"/>
        <v>67</v>
      </c>
      <c r="B73" s="84" t="s">
        <v>141</v>
      </c>
      <c r="C73" s="84" t="s">
        <v>16</v>
      </c>
      <c r="D73" s="84" t="s">
        <v>22</v>
      </c>
      <c r="E73" s="132">
        <v>2201</v>
      </c>
      <c r="F73" s="131">
        <v>23</v>
      </c>
      <c r="G73" s="158">
        <f t="shared" si="7"/>
        <v>95.69565217391305</v>
      </c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157">
        <f aca="true" t="shared" si="8" ref="A74:A86">A73+1</f>
        <v>68</v>
      </c>
      <c r="B74" s="84" t="s">
        <v>126</v>
      </c>
      <c r="C74" s="84" t="s">
        <v>87</v>
      </c>
      <c r="D74" s="84" t="s">
        <v>22</v>
      </c>
      <c r="E74" s="132">
        <v>1000</v>
      </c>
      <c r="F74" s="131">
        <v>11</v>
      </c>
      <c r="G74" s="158">
        <f t="shared" si="7"/>
        <v>90.9090909090909</v>
      </c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5" ht="20.25">
      <c r="A75" s="157">
        <f t="shared" si="8"/>
        <v>69</v>
      </c>
      <c r="B75" s="84" t="s">
        <v>541</v>
      </c>
      <c r="C75" s="84" t="s">
        <v>88</v>
      </c>
      <c r="D75" s="84" t="s">
        <v>22</v>
      </c>
      <c r="E75" s="132">
        <v>181</v>
      </c>
      <c r="F75" s="131">
        <v>2</v>
      </c>
      <c r="G75" s="158">
        <f t="shared" si="7"/>
        <v>90.5</v>
      </c>
      <c r="H75" s="3"/>
      <c r="I75" s="3"/>
      <c r="J75" s="3"/>
      <c r="K75" s="3"/>
      <c r="L75" s="3"/>
      <c r="M75" s="3"/>
      <c r="N75" s="3"/>
      <c r="O75" s="3"/>
    </row>
    <row r="76" spans="1:15" ht="20.25">
      <c r="A76" s="159">
        <f t="shared" si="8"/>
        <v>70</v>
      </c>
      <c r="B76" s="160" t="s">
        <v>216</v>
      </c>
      <c r="C76" s="160" t="s">
        <v>57</v>
      </c>
      <c r="D76" s="160"/>
      <c r="E76" s="161">
        <v>157</v>
      </c>
      <c r="F76" s="162">
        <v>2</v>
      </c>
      <c r="G76" s="163">
        <f t="shared" si="7"/>
        <v>78.5</v>
      </c>
      <c r="H76" s="3"/>
      <c r="I76" s="3"/>
      <c r="J76" s="3"/>
      <c r="K76" s="3"/>
      <c r="L76" s="3"/>
      <c r="M76" s="3"/>
      <c r="N76" s="3"/>
      <c r="O76" s="3"/>
    </row>
    <row r="77" spans="1:15" ht="20.25">
      <c r="A77" s="157">
        <f t="shared" si="8"/>
        <v>71</v>
      </c>
      <c r="B77" s="84" t="s">
        <v>643</v>
      </c>
      <c r="C77" s="84" t="s">
        <v>57</v>
      </c>
      <c r="D77" s="84" t="s">
        <v>22</v>
      </c>
      <c r="E77" s="132">
        <v>76</v>
      </c>
      <c r="F77" s="131">
        <v>1</v>
      </c>
      <c r="G77" s="158">
        <f t="shared" si="7"/>
        <v>76</v>
      </c>
      <c r="H77" s="3"/>
      <c r="I77" s="3"/>
      <c r="J77" s="3"/>
      <c r="K77" s="3"/>
      <c r="L77" s="3"/>
      <c r="M77" s="3"/>
      <c r="N77" s="3"/>
      <c r="O77" s="3"/>
    </row>
    <row r="78" spans="1:15" ht="20.25">
      <c r="A78" s="157">
        <f t="shared" si="8"/>
        <v>72</v>
      </c>
      <c r="B78" s="84"/>
      <c r="C78" s="84"/>
      <c r="D78" s="84"/>
      <c r="E78" s="132"/>
      <c r="F78" s="131"/>
      <c r="G78" s="158"/>
      <c r="H78" s="3"/>
      <c r="I78" s="3"/>
      <c r="J78" s="3"/>
      <c r="K78" s="3"/>
      <c r="L78" s="3"/>
      <c r="M78" s="3"/>
      <c r="N78" s="3"/>
      <c r="O78" s="3"/>
    </row>
    <row r="79" spans="1:15" ht="20.25">
      <c r="A79" s="157">
        <f t="shared" si="8"/>
        <v>73</v>
      </c>
      <c r="B79" s="84"/>
      <c r="C79" s="84"/>
      <c r="D79" s="84"/>
      <c r="E79" s="132"/>
      <c r="F79" s="131"/>
      <c r="G79" s="158"/>
      <c r="H79" s="3"/>
      <c r="I79" s="3"/>
      <c r="J79" s="3"/>
      <c r="K79" s="3"/>
      <c r="L79" s="3"/>
      <c r="M79" s="3"/>
      <c r="N79" s="3"/>
      <c r="O79" s="3"/>
    </row>
    <row r="80" spans="1:15" ht="20.25">
      <c r="A80" s="157">
        <f t="shared" si="8"/>
        <v>74</v>
      </c>
      <c r="B80" s="84"/>
      <c r="C80" s="84"/>
      <c r="D80" s="84"/>
      <c r="E80" s="132"/>
      <c r="F80" s="131"/>
      <c r="G80" s="158"/>
      <c r="H80" s="3"/>
      <c r="I80" s="3"/>
      <c r="J80" s="3"/>
      <c r="K80" s="3"/>
      <c r="L80" s="3"/>
      <c r="M80" s="3"/>
      <c r="N80" s="3"/>
      <c r="O80" s="3"/>
    </row>
    <row r="81" spans="1:15" ht="20.25">
      <c r="A81" s="157">
        <f t="shared" si="8"/>
        <v>75</v>
      </c>
      <c r="B81" s="84"/>
      <c r="C81" s="84"/>
      <c r="D81" s="84"/>
      <c r="E81" s="132"/>
      <c r="F81" s="131"/>
      <c r="G81" s="158"/>
      <c r="H81" s="3"/>
      <c r="I81" s="3"/>
      <c r="J81" s="3"/>
      <c r="K81" s="3"/>
      <c r="L81" s="3"/>
      <c r="M81" s="3"/>
      <c r="N81" s="3"/>
      <c r="O81" s="3"/>
    </row>
    <row r="82" spans="1:15" ht="20.25">
      <c r="A82" s="157">
        <f t="shared" si="8"/>
        <v>76</v>
      </c>
      <c r="B82" s="84"/>
      <c r="C82" s="84"/>
      <c r="D82" s="84"/>
      <c r="E82" s="132"/>
      <c r="F82" s="131"/>
      <c r="G82" s="158"/>
      <c r="H82" s="3"/>
      <c r="I82" s="3"/>
      <c r="J82" s="3"/>
      <c r="K82" s="3"/>
      <c r="L82" s="3"/>
      <c r="M82" s="3"/>
      <c r="N82" s="3"/>
      <c r="O82" s="3"/>
    </row>
    <row r="83" spans="1:15" ht="20.25">
      <c r="A83" s="157">
        <f t="shared" si="8"/>
        <v>77</v>
      </c>
      <c r="B83" s="84"/>
      <c r="C83" s="84"/>
      <c r="D83" s="84"/>
      <c r="E83" s="132"/>
      <c r="F83" s="131"/>
      <c r="G83" s="158"/>
      <c r="H83" s="3"/>
      <c r="I83" s="3"/>
      <c r="J83" s="3"/>
      <c r="K83" s="3"/>
      <c r="L83" s="3"/>
      <c r="M83" s="3"/>
      <c r="N83" s="3"/>
      <c r="O83" s="3"/>
    </row>
    <row r="84" spans="1:15" ht="20.25">
      <c r="A84" s="157">
        <f t="shared" si="8"/>
        <v>78</v>
      </c>
      <c r="B84" s="84"/>
      <c r="C84" s="84"/>
      <c r="D84" s="84"/>
      <c r="E84" s="132"/>
      <c r="F84" s="131"/>
      <c r="G84" s="158"/>
      <c r="H84" s="3"/>
      <c r="I84" s="3"/>
      <c r="J84" s="3"/>
      <c r="K84" s="3"/>
      <c r="L84" s="3"/>
      <c r="M84" s="3"/>
      <c r="N84" s="3"/>
      <c r="O84" s="3"/>
    </row>
    <row r="85" spans="1:15" ht="20.25">
      <c r="A85" s="157">
        <f t="shared" si="8"/>
        <v>79</v>
      </c>
      <c r="B85" s="84"/>
      <c r="C85" s="84"/>
      <c r="D85" s="165"/>
      <c r="E85" s="132"/>
      <c r="F85" s="131"/>
      <c r="G85" s="158"/>
      <c r="H85" s="3"/>
      <c r="I85" s="3"/>
      <c r="J85" s="3"/>
      <c r="K85" s="3"/>
      <c r="L85" s="3"/>
      <c r="M85" s="3"/>
      <c r="N85" s="3"/>
      <c r="O85" s="3"/>
    </row>
    <row r="86" spans="1:15" ht="20.25">
      <c r="A86" s="159">
        <f t="shared" si="8"/>
        <v>80</v>
      </c>
      <c r="B86" s="160"/>
      <c r="C86" s="160"/>
      <c r="D86" s="160"/>
      <c r="E86" s="161"/>
      <c r="F86" s="162"/>
      <c r="G86" s="163"/>
      <c r="H86" s="3"/>
      <c r="I86" s="3"/>
      <c r="J86" s="3"/>
      <c r="K86" s="3"/>
      <c r="L86" s="3"/>
      <c r="M86" s="3"/>
      <c r="N86" s="3"/>
      <c r="O86" s="3"/>
    </row>
    <row r="87" spans="1:15" ht="20.25">
      <c r="A87" s="157">
        <f aca="true" t="shared" si="9" ref="A87:A92">A86+1</f>
        <v>81</v>
      </c>
      <c r="B87" s="84"/>
      <c r="C87" s="84"/>
      <c r="D87" s="84"/>
      <c r="E87" s="132"/>
      <c r="F87" s="131"/>
      <c r="G87" s="158"/>
      <c r="H87" s="3"/>
      <c r="I87" s="3"/>
      <c r="J87" s="3"/>
      <c r="K87" s="3"/>
      <c r="L87" s="3"/>
      <c r="M87" s="3"/>
      <c r="N87" s="3"/>
      <c r="O87" s="3"/>
    </row>
    <row r="88" spans="1:15" ht="20.25">
      <c r="A88" s="157">
        <f t="shared" si="9"/>
        <v>82</v>
      </c>
      <c r="B88" s="84"/>
      <c r="C88" s="84"/>
      <c r="D88" s="84"/>
      <c r="E88" s="132"/>
      <c r="F88" s="131"/>
      <c r="G88" s="158"/>
      <c r="H88" s="3"/>
      <c r="I88" s="3"/>
      <c r="J88" s="3"/>
      <c r="K88" s="3"/>
      <c r="L88" s="3"/>
      <c r="M88" s="3"/>
      <c r="N88" s="3"/>
      <c r="O88" s="3"/>
    </row>
    <row r="89" spans="1:15" ht="20.25">
      <c r="A89" s="157">
        <f t="shared" si="9"/>
        <v>83</v>
      </c>
      <c r="B89" s="84"/>
      <c r="C89" s="84"/>
      <c r="D89" s="84"/>
      <c r="E89" s="132"/>
      <c r="F89" s="131"/>
      <c r="G89" s="158"/>
      <c r="H89" s="3"/>
      <c r="I89" s="3"/>
      <c r="J89" s="3"/>
      <c r="K89" s="3"/>
      <c r="L89" s="3"/>
      <c r="M89" s="3"/>
      <c r="N89" s="3"/>
      <c r="O89" s="3"/>
    </row>
    <row r="90" spans="1:15" ht="20.25">
      <c r="A90" s="157">
        <f t="shared" si="9"/>
        <v>84</v>
      </c>
      <c r="B90" s="84"/>
      <c r="C90" s="84"/>
      <c r="D90" s="84"/>
      <c r="E90" s="132"/>
      <c r="F90" s="131"/>
      <c r="G90" s="158"/>
      <c r="H90" s="3"/>
      <c r="I90" s="3"/>
      <c r="J90" s="3"/>
      <c r="K90" s="3"/>
      <c r="L90" s="3"/>
      <c r="M90" s="3"/>
      <c r="N90" s="3"/>
      <c r="O90" s="3"/>
    </row>
    <row r="91" spans="1:15" ht="20.25">
      <c r="A91" s="157">
        <f t="shared" si="9"/>
        <v>85</v>
      </c>
      <c r="B91" s="84"/>
      <c r="C91" s="84"/>
      <c r="D91" s="84"/>
      <c r="E91" s="132"/>
      <c r="F91" s="131"/>
      <c r="G91" s="158"/>
      <c r="H91" s="3"/>
      <c r="I91" s="3"/>
      <c r="J91" s="3"/>
      <c r="K91" s="3"/>
      <c r="L91" s="3"/>
      <c r="M91" s="3"/>
      <c r="N91" s="3"/>
      <c r="O91" s="3"/>
    </row>
    <row r="92" spans="1:15" ht="20.25">
      <c r="A92" s="157">
        <f t="shared" si="9"/>
        <v>86</v>
      </c>
      <c r="B92" s="84"/>
      <c r="C92" s="84"/>
      <c r="D92" s="84"/>
      <c r="E92" s="132"/>
      <c r="F92" s="131"/>
      <c r="G92" s="158"/>
      <c r="H92" s="3"/>
      <c r="I92" s="3"/>
      <c r="J92" s="3"/>
      <c r="K92" s="3"/>
      <c r="L92" s="3"/>
      <c r="M92" s="3"/>
      <c r="N92" s="3"/>
      <c r="O92" s="3"/>
    </row>
    <row r="93" spans="1:15" ht="20.25">
      <c r="A93" s="157">
        <f aca="true" t="shared" si="10" ref="A93:A99">A92+1</f>
        <v>87</v>
      </c>
      <c r="B93" s="125"/>
      <c r="C93" s="125"/>
      <c r="D93" s="125"/>
      <c r="E93" s="166"/>
      <c r="F93" s="126"/>
      <c r="G93" s="158"/>
      <c r="H93" s="3"/>
      <c r="I93" s="3"/>
      <c r="J93" s="3"/>
      <c r="K93" s="3"/>
      <c r="L93" s="3"/>
      <c r="M93" s="3"/>
      <c r="N93" s="3"/>
      <c r="O93" s="3"/>
    </row>
    <row r="94" spans="1:15" ht="20.25">
      <c r="A94" s="157">
        <f t="shared" si="10"/>
        <v>88</v>
      </c>
      <c r="B94" s="125"/>
      <c r="C94" s="125"/>
      <c r="D94" s="125"/>
      <c r="E94" s="166"/>
      <c r="F94" s="126"/>
      <c r="G94" s="158"/>
      <c r="H94" s="3"/>
      <c r="I94" s="3"/>
      <c r="J94" s="3"/>
      <c r="K94" s="3"/>
      <c r="L94" s="3"/>
      <c r="M94" s="3"/>
      <c r="N94" s="3"/>
      <c r="O94" s="3"/>
    </row>
    <row r="95" spans="1:15" ht="20.25">
      <c r="A95" s="157">
        <f t="shared" si="10"/>
        <v>89</v>
      </c>
      <c r="B95" s="125"/>
      <c r="C95" s="125"/>
      <c r="D95" s="125"/>
      <c r="E95" s="166"/>
      <c r="F95" s="126"/>
      <c r="G95" s="158"/>
      <c r="H95" s="3"/>
      <c r="I95" s="3"/>
      <c r="J95" s="3"/>
      <c r="K95" s="3"/>
      <c r="L95" s="3"/>
      <c r="M95" s="3"/>
      <c r="N95" s="3"/>
      <c r="O95" s="3"/>
    </row>
    <row r="96" spans="1:15" ht="20.25">
      <c r="A96" s="159">
        <f t="shared" si="10"/>
        <v>90</v>
      </c>
      <c r="B96" s="168"/>
      <c r="C96" s="168"/>
      <c r="D96" s="168"/>
      <c r="E96" s="169"/>
      <c r="F96" s="170"/>
      <c r="G96" s="163"/>
      <c r="H96" s="3"/>
      <c r="I96" s="3"/>
      <c r="J96" s="3"/>
      <c r="K96" s="3"/>
      <c r="L96" s="3"/>
      <c r="M96" s="3"/>
      <c r="N96" s="3"/>
      <c r="O96" s="3"/>
    </row>
    <row r="97" spans="1:15" ht="20.25">
      <c r="A97" s="157">
        <f t="shared" si="10"/>
        <v>91</v>
      </c>
      <c r="B97" s="125"/>
      <c r="C97" s="125"/>
      <c r="D97" s="125"/>
      <c r="E97" s="166"/>
      <c r="F97" s="126"/>
      <c r="G97" s="158"/>
      <c r="H97" s="3"/>
      <c r="I97" s="3"/>
      <c r="J97" s="3"/>
      <c r="K97" s="3"/>
      <c r="L97" s="3"/>
      <c r="M97" s="3"/>
      <c r="N97" s="3"/>
      <c r="O97" s="3"/>
    </row>
    <row r="98" spans="1:15" ht="20.25">
      <c r="A98" s="157">
        <f t="shared" si="10"/>
        <v>92</v>
      </c>
      <c r="B98" s="125"/>
      <c r="C98" s="125"/>
      <c r="D98" s="125"/>
      <c r="E98" s="166"/>
      <c r="F98" s="126"/>
      <c r="G98" s="158"/>
      <c r="H98" s="3"/>
      <c r="I98" s="3"/>
      <c r="J98" s="3"/>
      <c r="K98" s="3"/>
      <c r="L98" s="3"/>
      <c r="M98" s="3"/>
      <c r="N98" s="3"/>
      <c r="O98" s="3"/>
    </row>
    <row r="99" spans="1:15" ht="20.25">
      <c r="A99" s="157">
        <f t="shared" si="10"/>
        <v>93</v>
      </c>
      <c r="B99" s="125"/>
      <c r="C99" s="125"/>
      <c r="D99" s="125"/>
      <c r="E99" s="166"/>
      <c r="F99" s="126"/>
      <c r="G99" s="158"/>
      <c r="H99" s="3"/>
      <c r="I99" s="3"/>
      <c r="J99" s="3"/>
      <c r="K99" s="3"/>
      <c r="L99" s="3"/>
      <c r="M99" s="3"/>
      <c r="N99" s="3"/>
      <c r="O99" s="3"/>
    </row>
    <row r="100" spans="1:15" ht="20.25">
      <c r="A100" s="157">
        <f aca="true" t="shared" si="11" ref="A100:A107">A99+1</f>
        <v>94</v>
      </c>
      <c r="B100" s="125"/>
      <c r="C100" s="125"/>
      <c r="D100" s="125"/>
      <c r="E100" s="166"/>
      <c r="F100" s="126"/>
      <c r="G100" s="158"/>
      <c r="H100" s="3"/>
      <c r="I100" s="3"/>
      <c r="J100" s="3"/>
      <c r="K100" s="3"/>
      <c r="L100" s="3"/>
      <c r="M100" s="3"/>
      <c r="N100" s="3"/>
      <c r="O100" s="3"/>
    </row>
    <row r="101" spans="1:15" ht="20.25">
      <c r="A101" s="157">
        <f t="shared" si="11"/>
        <v>95</v>
      </c>
      <c r="B101" s="125"/>
      <c r="C101" s="125"/>
      <c r="D101" s="125"/>
      <c r="E101" s="166"/>
      <c r="F101" s="126"/>
      <c r="G101" s="158"/>
      <c r="H101" s="3"/>
      <c r="I101" s="3"/>
      <c r="J101" s="3"/>
      <c r="K101" s="3"/>
      <c r="L101" s="3"/>
      <c r="M101" s="3"/>
      <c r="N101" s="3"/>
      <c r="O101" s="3"/>
    </row>
    <row r="102" spans="1:15" ht="20.25">
      <c r="A102" s="157">
        <f t="shared" si="11"/>
        <v>96</v>
      </c>
      <c r="B102" s="125"/>
      <c r="C102" s="125"/>
      <c r="D102" s="167"/>
      <c r="E102" s="166"/>
      <c r="F102" s="126"/>
      <c r="G102" s="158"/>
      <c r="H102" s="3"/>
      <c r="I102" s="3"/>
      <c r="J102" s="3"/>
      <c r="K102" s="3"/>
      <c r="L102" s="3"/>
      <c r="M102" s="3"/>
      <c r="N102" s="3"/>
      <c r="O102" s="3"/>
    </row>
    <row r="103" spans="1:15" ht="20.25">
      <c r="A103" s="157">
        <f t="shared" si="11"/>
        <v>97</v>
      </c>
      <c r="B103" s="125"/>
      <c r="C103" s="125"/>
      <c r="D103" s="125"/>
      <c r="E103" s="166"/>
      <c r="F103" s="126"/>
      <c r="G103" s="158"/>
      <c r="H103" s="3"/>
      <c r="I103" s="3"/>
      <c r="J103" s="3"/>
      <c r="K103" s="3"/>
      <c r="L103" s="3"/>
      <c r="M103" s="3"/>
      <c r="N103" s="3"/>
      <c r="O103" s="3"/>
    </row>
    <row r="104" spans="1:15" ht="20.25">
      <c r="A104" s="157">
        <f t="shared" si="11"/>
        <v>98</v>
      </c>
      <c r="B104" s="125"/>
      <c r="C104" s="125"/>
      <c r="D104" s="125"/>
      <c r="E104" s="166"/>
      <c r="F104" s="126"/>
      <c r="G104" s="158"/>
      <c r="H104" s="3"/>
      <c r="I104" s="3"/>
      <c r="J104" s="3"/>
      <c r="K104" s="3"/>
      <c r="L104" s="3"/>
      <c r="M104" s="3"/>
      <c r="N104" s="3"/>
      <c r="O104" s="3"/>
    </row>
    <row r="105" spans="1:15" ht="20.25">
      <c r="A105" s="157">
        <f t="shared" si="11"/>
        <v>99</v>
      </c>
      <c r="B105" s="125"/>
      <c r="C105" s="125"/>
      <c r="D105" s="125"/>
      <c r="E105" s="166"/>
      <c r="F105" s="126"/>
      <c r="G105" s="158"/>
      <c r="H105" s="3"/>
      <c r="I105" s="3"/>
      <c r="J105" s="3"/>
      <c r="K105" s="3"/>
      <c r="L105" s="3"/>
      <c r="M105" s="3"/>
      <c r="N105" s="3"/>
      <c r="O105" s="3"/>
    </row>
    <row r="106" spans="1:15" ht="20.25">
      <c r="A106" s="159">
        <f t="shared" si="11"/>
        <v>100</v>
      </c>
      <c r="B106" s="169"/>
      <c r="C106" s="169"/>
      <c r="D106" s="169"/>
      <c r="E106" s="169"/>
      <c r="F106" s="170"/>
      <c r="G106" s="163"/>
      <c r="H106" s="3"/>
      <c r="I106" s="3"/>
      <c r="J106" s="3"/>
      <c r="K106" s="3"/>
      <c r="L106" s="3"/>
      <c r="M106" s="3"/>
      <c r="N106" s="3"/>
      <c r="O106" s="3"/>
    </row>
    <row r="107" spans="1:15" ht="20.25">
      <c r="A107" s="52">
        <f t="shared" si="11"/>
        <v>101</v>
      </c>
      <c r="B107" s="43"/>
      <c r="C107" s="43"/>
      <c r="D107" s="43"/>
      <c r="E107" s="44"/>
      <c r="F107" s="45"/>
      <c r="G107" s="46"/>
      <c r="H107" s="3"/>
      <c r="I107" s="3"/>
      <c r="J107" s="3"/>
      <c r="K107" s="3"/>
      <c r="L107" s="3"/>
      <c r="M107" s="3"/>
      <c r="N107" s="3"/>
      <c r="O107" s="3"/>
    </row>
    <row r="108" spans="1:15" ht="20.25">
      <c r="A108" s="52">
        <f aca="true" t="shared" si="12" ref="A108:A114">A107+1</f>
        <v>102</v>
      </c>
      <c r="B108" s="43"/>
      <c r="C108" s="43"/>
      <c r="D108" s="43"/>
      <c r="E108" s="44"/>
      <c r="F108" s="45"/>
      <c r="G108" s="46"/>
      <c r="H108" s="3"/>
      <c r="I108" s="3"/>
      <c r="J108" s="3"/>
      <c r="K108" s="3"/>
      <c r="L108" s="3"/>
      <c r="M108" s="3"/>
      <c r="N108" s="3"/>
      <c r="O108" s="3"/>
    </row>
    <row r="109" spans="1:15" ht="20.25">
      <c r="A109" s="52">
        <f t="shared" si="12"/>
        <v>103</v>
      </c>
      <c r="B109" s="43"/>
      <c r="C109" s="43"/>
      <c r="D109" s="43"/>
      <c r="E109" s="44"/>
      <c r="F109" s="45"/>
      <c r="G109" s="46"/>
      <c r="H109" s="3"/>
      <c r="I109" s="3"/>
      <c r="J109" s="3"/>
      <c r="K109" s="3"/>
      <c r="L109" s="3"/>
      <c r="M109" s="3"/>
      <c r="N109" s="3"/>
      <c r="O109" s="3"/>
    </row>
    <row r="110" spans="1:15" ht="20.25">
      <c r="A110" s="52">
        <f t="shared" si="12"/>
        <v>104</v>
      </c>
      <c r="B110" s="43"/>
      <c r="C110" s="43"/>
      <c r="D110" s="43"/>
      <c r="E110" s="44"/>
      <c r="F110" s="45"/>
      <c r="G110" s="46"/>
      <c r="H110" s="3"/>
      <c r="I110" s="3"/>
      <c r="J110" s="3"/>
      <c r="K110" s="3"/>
      <c r="L110" s="3"/>
      <c r="M110" s="3"/>
      <c r="N110" s="3"/>
      <c r="O110" s="3"/>
    </row>
    <row r="111" spans="1:15" ht="20.25">
      <c r="A111" s="52">
        <f t="shared" si="12"/>
        <v>105</v>
      </c>
      <c r="B111" s="43"/>
      <c r="C111" s="43"/>
      <c r="D111" s="43"/>
      <c r="E111" s="44"/>
      <c r="F111" s="45"/>
      <c r="G111" s="46"/>
      <c r="H111" s="3"/>
      <c r="I111" s="3"/>
      <c r="J111" s="3"/>
      <c r="K111" s="3"/>
      <c r="L111" s="3"/>
      <c r="M111" s="3"/>
      <c r="N111" s="3"/>
      <c r="O111" s="3"/>
    </row>
    <row r="112" spans="1:15" ht="20.25">
      <c r="A112" s="52">
        <f t="shared" si="12"/>
        <v>106</v>
      </c>
      <c r="B112" s="43"/>
      <c r="C112" s="43"/>
      <c r="D112" s="43"/>
      <c r="E112" s="44"/>
      <c r="F112" s="45"/>
      <c r="G112" s="46"/>
      <c r="H112" s="3"/>
      <c r="I112" s="3"/>
      <c r="J112" s="3"/>
      <c r="K112" s="3"/>
      <c r="L112" s="3"/>
      <c r="M112" s="3"/>
      <c r="N112" s="3"/>
      <c r="O112" s="3"/>
    </row>
    <row r="113" spans="1:15" ht="20.25">
      <c r="A113" s="52">
        <f t="shared" si="12"/>
        <v>107</v>
      </c>
      <c r="B113" s="43"/>
      <c r="C113" s="43"/>
      <c r="D113" s="43"/>
      <c r="E113" s="44"/>
      <c r="F113" s="45"/>
      <c r="G113" s="46"/>
      <c r="H113" s="3"/>
      <c r="I113" s="3"/>
      <c r="J113" s="3"/>
      <c r="K113" s="3"/>
      <c r="L113" s="3"/>
      <c r="M113" s="3"/>
      <c r="N113" s="3"/>
      <c r="O113" s="3"/>
    </row>
    <row r="114" spans="1:15" ht="20.25">
      <c r="A114" s="52">
        <f t="shared" si="12"/>
        <v>108</v>
      </c>
      <c r="B114" s="43"/>
      <c r="C114" s="43"/>
      <c r="D114" s="43"/>
      <c r="E114" s="44"/>
      <c r="F114" s="45"/>
      <c r="G114" s="46"/>
      <c r="H114" s="3"/>
      <c r="I114" s="3"/>
      <c r="J114" s="3"/>
      <c r="K114" s="3"/>
      <c r="L114" s="3"/>
      <c r="M114" s="3"/>
      <c r="N114" s="3"/>
      <c r="O114" s="3"/>
    </row>
    <row r="115" spans="1:15" ht="20.25">
      <c r="A115" s="52">
        <f>A114+1</f>
        <v>109</v>
      </c>
      <c r="B115" s="43"/>
      <c r="C115" s="43"/>
      <c r="D115" s="43"/>
      <c r="E115" s="44"/>
      <c r="F115" s="45"/>
      <c r="G115" s="46"/>
      <c r="H115" s="3"/>
      <c r="I115" s="3"/>
      <c r="J115" s="3"/>
      <c r="K115" s="3"/>
      <c r="L115" s="3"/>
      <c r="M115" s="3"/>
      <c r="N115" s="3"/>
      <c r="O115" s="3"/>
    </row>
    <row r="116" spans="1:15" ht="20.25">
      <c r="A116" s="47">
        <f>A115+1</f>
        <v>110</v>
      </c>
      <c r="B116" s="48"/>
      <c r="C116" s="48"/>
      <c r="D116" s="48"/>
      <c r="E116" s="49"/>
      <c r="F116" s="50"/>
      <c r="G116" s="51"/>
      <c r="H116" s="3"/>
      <c r="I116" s="3"/>
      <c r="J116" s="3"/>
      <c r="K116" s="3"/>
      <c r="L116" s="3"/>
      <c r="M116" s="3"/>
      <c r="N116" s="3"/>
      <c r="O116" s="3"/>
    </row>
    <row r="117" spans="1:7" ht="20.25">
      <c r="A117" s="52">
        <f>A116+1</f>
        <v>111</v>
      </c>
      <c r="B117" s="43"/>
      <c r="C117" s="43"/>
      <c r="D117" s="43"/>
      <c r="E117" s="44"/>
      <c r="F117" s="45"/>
      <c r="G117" s="46"/>
    </row>
    <row r="118" spans="1:7" ht="20.25">
      <c r="A118" s="52">
        <f>A117+1</f>
        <v>112</v>
      </c>
      <c r="B118" s="43"/>
      <c r="C118" s="43"/>
      <c r="D118" s="43"/>
      <c r="E118" s="44"/>
      <c r="F118" s="45"/>
      <c r="G118" s="46"/>
    </row>
  </sheetData>
  <sheetProtection/>
  <mergeCells count="3">
    <mergeCell ref="A1:G1"/>
    <mergeCell ref="A3:G3"/>
    <mergeCell ref="A4:G4"/>
  </mergeCells>
  <printOptions/>
  <pageMargins left="0.57" right="0.36" top="0.57" bottom="0.49" header="0.59" footer="0.37"/>
  <pageSetup fitToHeight="2" fitToWidth="1" horizontalDpi="300" verticalDpi="3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Q10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140625" style="0" customWidth="1"/>
    <col min="2" max="2" width="33.421875" style="0" customWidth="1"/>
    <col min="3" max="3" width="26.7109375" style="0" customWidth="1"/>
    <col min="4" max="4" width="3.28125" style="0" customWidth="1"/>
    <col min="5" max="5" width="10.421875" style="0" customWidth="1"/>
    <col min="6" max="6" width="6.140625" style="0" customWidth="1"/>
    <col min="7" max="7" width="13.28125" style="0" customWidth="1"/>
    <col min="8" max="8" width="5.00390625" style="0" customWidth="1"/>
    <col min="9" max="9" width="9.140625" style="0" customWidth="1"/>
    <col min="10" max="10" width="11.00390625" style="0" customWidth="1"/>
  </cols>
  <sheetData>
    <row r="1" spans="1:17" ht="37.5">
      <c r="A1" s="265" t="s">
        <v>21</v>
      </c>
      <c r="B1" s="266"/>
      <c r="C1" s="266"/>
      <c r="D1" s="266"/>
      <c r="E1" s="266"/>
      <c r="F1" s="266"/>
      <c r="G1" s="266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customHeight="1">
      <c r="A2" s="149"/>
      <c r="B2" s="68"/>
      <c r="C2" s="68"/>
      <c r="D2" s="68"/>
      <c r="E2" s="68"/>
      <c r="F2" s="68"/>
      <c r="G2" s="68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267" t="s">
        <v>737</v>
      </c>
      <c r="B3" s="268"/>
      <c r="C3" s="268"/>
      <c r="D3" s="268"/>
      <c r="E3" s="268"/>
      <c r="F3" s="268"/>
      <c r="G3" s="268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269" t="s">
        <v>15</v>
      </c>
      <c r="B4" s="270"/>
      <c r="C4" s="270"/>
      <c r="D4" s="270"/>
      <c r="E4" s="270"/>
      <c r="F4" s="270"/>
      <c r="G4" s="270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>
      <c r="A5" s="150" t="s">
        <v>11</v>
      </c>
      <c r="B5" s="150" t="s">
        <v>12</v>
      </c>
      <c r="C5" s="150" t="s">
        <v>13</v>
      </c>
      <c r="D5" s="150"/>
      <c r="E5" s="151" t="s">
        <v>1</v>
      </c>
      <c r="F5" s="152" t="s">
        <v>14</v>
      </c>
      <c r="G5" s="15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0.25">
      <c r="A6" s="153"/>
      <c r="B6" s="153"/>
      <c r="C6" s="153"/>
      <c r="D6" s="153"/>
      <c r="E6" s="154"/>
      <c r="F6" s="155"/>
      <c r="G6" s="156"/>
      <c r="H6" s="3"/>
      <c r="I6" s="84"/>
      <c r="J6" s="84"/>
      <c r="K6" s="84"/>
      <c r="L6" s="132"/>
      <c r="M6" s="70"/>
      <c r="N6" s="158"/>
      <c r="O6" s="3"/>
      <c r="P6" s="3"/>
      <c r="Q6" s="3"/>
    </row>
    <row r="7" spans="1:17" ht="21" customHeight="1">
      <c r="A7" s="157">
        <v>1</v>
      </c>
      <c r="B7" s="189" t="s">
        <v>117</v>
      </c>
      <c r="C7" s="189" t="s">
        <v>99</v>
      </c>
      <c r="D7" s="189" t="s">
        <v>22</v>
      </c>
      <c r="E7" s="190">
        <v>10271</v>
      </c>
      <c r="F7" s="191">
        <v>60</v>
      </c>
      <c r="G7" s="192">
        <f aca="true" t="shared" si="0" ref="G7:G38">E7/F7</f>
        <v>171.18333333333334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157">
        <f aca="true" t="shared" si="1" ref="A8:A38">A7+1</f>
        <v>2</v>
      </c>
      <c r="B8" s="125" t="s">
        <v>152</v>
      </c>
      <c r="C8" s="125" t="s">
        <v>43</v>
      </c>
      <c r="D8" s="125"/>
      <c r="E8" s="166">
        <v>967</v>
      </c>
      <c r="F8" s="126">
        <v>6</v>
      </c>
      <c r="G8" s="158">
        <f t="shared" si="0"/>
        <v>161.16666666666666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159">
        <f t="shared" si="1"/>
        <v>3</v>
      </c>
      <c r="B9" s="160" t="s">
        <v>44</v>
      </c>
      <c r="C9" s="160" t="s">
        <v>99</v>
      </c>
      <c r="D9" s="160" t="s">
        <v>0</v>
      </c>
      <c r="E9" s="161">
        <v>476</v>
      </c>
      <c r="F9" s="162">
        <v>3</v>
      </c>
      <c r="G9" s="163">
        <f t="shared" si="0"/>
        <v>158.66666666666666</v>
      </c>
      <c r="H9" s="3"/>
      <c r="I9" s="84"/>
      <c r="J9" s="84"/>
      <c r="K9" s="84"/>
      <c r="L9" s="132"/>
      <c r="M9" s="131"/>
      <c r="N9" s="158"/>
      <c r="O9" s="3"/>
      <c r="P9" s="3"/>
      <c r="Q9" s="3"/>
    </row>
    <row r="10" spans="1:17" ht="21" customHeight="1">
      <c r="A10" s="157">
        <f t="shared" si="1"/>
        <v>4</v>
      </c>
      <c r="B10" s="189" t="s">
        <v>226</v>
      </c>
      <c r="C10" s="189" t="s">
        <v>91</v>
      </c>
      <c r="D10" s="189"/>
      <c r="E10" s="190">
        <v>7856</v>
      </c>
      <c r="F10" s="191">
        <v>51</v>
      </c>
      <c r="G10" s="192">
        <f t="shared" si="0"/>
        <v>154.0392156862745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157">
        <f t="shared" si="1"/>
        <v>5</v>
      </c>
      <c r="B11" s="84" t="s">
        <v>224</v>
      </c>
      <c r="C11" s="84" t="s">
        <v>91</v>
      </c>
      <c r="D11" s="84"/>
      <c r="E11" s="132">
        <v>7477</v>
      </c>
      <c r="F11" s="131">
        <v>49</v>
      </c>
      <c r="G11" s="158">
        <f t="shared" si="0"/>
        <v>152.59183673469389</v>
      </c>
      <c r="H11" s="3"/>
      <c r="I11" s="125"/>
      <c r="J11" s="125"/>
      <c r="K11" s="125"/>
      <c r="L11" s="166"/>
      <c r="M11" s="126"/>
      <c r="N11" s="158"/>
      <c r="O11" s="3"/>
      <c r="P11" s="3"/>
      <c r="Q11" s="3"/>
    </row>
    <row r="12" spans="1:17" ht="21" customHeight="1">
      <c r="A12" s="157">
        <f t="shared" si="1"/>
        <v>6</v>
      </c>
      <c r="B12" s="84" t="s">
        <v>106</v>
      </c>
      <c r="C12" s="84" t="s">
        <v>90</v>
      </c>
      <c r="D12" s="84"/>
      <c r="E12" s="132">
        <v>8757</v>
      </c>
      <c r="F12" s="131">
        <v>58</v>
      </c>
      <c r="G12" s="158">
        <f t="shared" si="0"/>
        <v>150.98275862068965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157">
        <f t="shared" si="1"/>
        <v>7</v>
      </c>
      <c r="B13" s="84" t="s">
        <v>626</v>
      </c>
      <c r="C13" s="84" t="s">
        <v>90</v>
      </c>
      <c r="D13" s="84" t="s">
        <v>22</v>
      </c>
      <c r="E13" s="132">
        <v>4505</v>
      </c>
      <c r="F13" s="70">
        <v>30</v>
      </c>
      <c r="G13" s="158">
        <f t="shared" si="0"/>
        <v>150.16666666666666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157">
        <f t="shared" si="1"/>
        <v>8</v>
      </c>
      <c r="B14" s="84" t="s">
        <v>705</v>
      </c>
      <c r="C14" s="84" t="s">
        <v>99</v>
      </c>
      <c r="D14" s="84" t="s">
        <v>0</v>
      </c>
      <c r="E14" s="132">
        <v>1311</v>
      </c>
      <c r="F14" s="131">
        <v>9</v>
      </c>
      <c r="G14" s="158">
        <f t="shared" si="0"/>
        <v>145.66666666666666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157">
        <f t="shared" si="1"/>
        <v>9</v>
      </c>
      <c r="B15" s="84" t="s">
        <v>107</v>
      </c>
      <c r="C15" s="84" t="s">
        <v>90</v>
      </c>
      <c r="D15" s="84"/>
      <c r="E15" s="132">
        <v>8110</v>
      </c>
      <c r="F15" s="131">
        <v>56</v>
      </c>
      <c r="G15" s="158">
        <f t="shared" si="0"/>
        <v>144.82142857142858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159">
        <f t="shared" si="1"/>
        <v>10</v>
      </c>
      <c r="B16" s="160" t="s">
        <v>202</v>
      </c>
      <c r="C16" s="160" t="s">
        <v>100</v>
      </c>
      <c r="D16" s="160"/>
      <c r="E16" s="161">
        <v>5059</v>
      </c>
      <c r="F16" s="162">
        <v>35</v>
      </c>
      <c r="G16" s="163">
        <f t="shared" si="0"/>
        <v>144.54285714285714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157">
        <f t="shared" si="1"/>
        <v>11</v>
      </c>
      <c r="B17" s="84" t="s">
        <v>414</v>
      </c>
      <c r="C17" s="84" t="s">
        <v>89</v>
      </c>
      <c r="D17" s="84"/>
      <c r="E17" s="132">
        <v>289</v>
      </c>
      <c r="F17" s="131">
        <v>2</v>
      </c>
      <c r="G17" s="158">
        <f t="shared" si="0"/>
        <v>144.5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157">
        <f t="shared" si="1"/>
        <v>12</v>
      </c>
      <c r="B18" s="84" t="s">
        <v>306</v>
      </c>
      <c r="C18" s="84" t="s">
        <v>43</v>
      </c>
      <c r="D18" s="84"/>
      <c r="E18" s="132">
        <v>864</v>
      </c>
      <c r="F18" s="131">
        <v>6</v>
      </c>
      <c r="G18" s="158">
        <f t="shared" si="0"/>
        <v>144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157">
        <f t="shared" si="1"/>
        <v>13</v>
      </c>
      <c r="B19" s="84" t="s">
        <v>237</v>
      </c>
      <c r="C19" s="84" t="s">
        <v>91</v>
      </c>
      <c r="D19" s="84"/>
      <c r="E19" s="132">
        <v>1294</v>
      </c>
      <c r="F19" s="131">
        <v>9</v>
      </c>
      <c r="G19" s="158">
        <f t="shared" si="0"/>
        <v>143.77777777777777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157">
        <f t="shared" si="1"/>
        <v>14</v>
      </c>
      <c r="B20" s="84" t="s">
        <v>300</v>
      </c>
      <c r="C20" s="84" t="s">
        <v>99</v>
      </c>
      <c r="D20" s="84" t="s">
        <v>0</v>
      </c>
      <c r="E20" s="132">
        <v>428</v>
      </c>
      <c r="F20" s="131">
        <v>3</v>
      </c>
      <c r="G20" s="158">
        <f t="shared" si="0"/>
        <v>142.66666666666666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157">
        <f t="shared" si="1"/>
        <v>15</v>
      </c>
      <c r="B21" s="84" t="s">
        <v>223</v>
      </c>
      <c r="C21" s="84" t="s">
        <v>90</v>
      </c>
      <c r="D21" s="84"/>
      <c r="E21" s="132">
        <v>282</v>
      </c>
      <c r="F21" s="131">
        <v>2</v>
      </c>
      <c r="G21" s="158">
        <f t="shared" si="0"/>
        <v>141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157">
        <f t="shared" si="1"/>
        <v>16</v>
      </c>
      <c r="B22" s="84" t="s">
        <v>292</v>
      </c>
      <c r="C22" s="84" t="s">
        <v>102</v>
      </c>
      <c r="D22" s="84"/>
      <c r="E22" s="132">
        <v>1685</v>
      </c>
      <c r="F22" s="131">
        <v>12</v>
      </c>
      <c r="G22" s="158">
        <f t="shared" si="0"/>
        <v>140.41666666666666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157">
        <f t="shared" si="1"/>
        <v>17</v>
      </c>
      <c r="B23" s="125" t="s">
        <v>443</v>
      </c>
      <c r="C23" s="125" t="s">
        <v>100</v>
      </c>
      <c r="D23" s="125"/>
      <c r="E23" s="166">
        <v>3650</v>
      </c>
      <c r="F23" s="126">
        <v>26</v>
      </c>
      <c r="G23" s="158">
        <f t="shared" si="0"/>
        <v>140.3846153846154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0.25">
      <c r="A24" s="157">
        <f t="shared" si="1"/>
        <v>18</v>
      </c>
      <c r="B24" s="84" t="s">
        <v>236</v>
      </c>
      <c r="C24" s="84" t="s">
        <v>91</v>
      </c>
      <c r="D24" s="84"/>
      <c r="E24" s="132">
        <v>4604</v>
      </c>
      <c r="F24" s="131">
        <v>33</v>
      </c>
      <c r="G24" s="158">
        <f t="shared" si="0"/>
        <v>139.5151515151515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25">
      <c r="A25" s="157">
        <f t="shared" si="1"/>
        <v>19</v>
      </c>
      <c r="B25" s="84" t="s">
        <v>198</v>
      </c>
      <c r="C25" s="84" t="s">
        <v>65</v>
      </c>
      <c r="D25" s="84"/>
      <c r="E25" s="132">
        <v>6953</v>
      </c>
      <c r="F25" s="131">
        <v>50</v>
      </c>
      <c r="G25" s="158">
        <f t="shared" si="0"/>
        <v>139.06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0.25">
      <c r="A26" s="159">
        <f t="shared" si="1"/>
        <v>20</v>
      </c>
      <c r="B26" s="168" t="s">
        <v>495</v>
      </c>
      <c r="C26" s="168" t="s">
        <v>101</v>
      </c>
      <c r="D26" s="168"/>
      <c r="E26" s="169">
        <v>416</v>
      </c>
      <c r="F26" s="170">
        <v>3</v>
      </c>
      <c r="G26" s="163">
        <f t="shared" si="0"/>
        <v>138.66666666666666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0.25">
      <c r="A27" s="157">
        <f t="shared" si="1"/>
        <v>21</v>
      </c>
      <c r="B27" s="84" t="s">
        <v>201</v>
      </c>
      <c r="C27" s="84" t="s">
        <v>100</v>
      </c>
      <c r="D27" s="84"/>
      <c r="E27" s="132">
        <v>4562</v>
      </c>
      <c r="F27" s="131">
        <v>33</v>
      </c>
      <c r="G27" s="158">
        <f t="shared" si="0"/>
        <v>138.24242424242425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25">
      <c r="A28" s="157">
        <f t="shared" si="1"/>
        <v>22</v>
      </c>
      <c r="B28" s="84" t="s">
        <v>225</v>
      </c>
      <c r="C28" s="84" t="s">
        <v>91</v>
      </c>
      <c r="D28" s="84"/>
      <c r="E28" s="132">
        <v>7454</v>
      </c>
      <c r="F28" s="131">
        <v>54</v>
      </c>
      <c r="G28" s="158">
        <f t="shared" si="0"/>
        <v>138.03703703703704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25">
      <c r="A29" s="157">
        <f t="shared" si="1"/>
        <v>23</v>
      </c>
      <c r="B29" s="84" t="s">
        <v>284</v>
      </c>
      <c r="C29" s="84" t="s">
        <v>99</v>
      </c>
      <c r="D29" s="84"/>
      <c r="E29" s="132">
        <v>6622</v>
      </c>
      <c r="F29" s="131">
        <v>48</v>
      </c>
      <c r="G29" s="158">
        <f t="shared" si="0"/>
        <v>137.95833333333334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0.25">
      <c r="A30" s="157">
        <f t="shared" si="1"/>
        <v>24</v>
      </c>
      <c r="B30" s="84" t="s">
        <v>199</v>
      </c>
      <c r="C30" s="84" t="s">
        <v>65</v>
      </c>
      <c r="D30" s="84"/>
      <c r="E30" s="132">
        <v>3158</v>
      </c>
      <c r="F30" s="131">
        <v>23</v>
      </c>
      <c r="G30" s="158">
        <f t="shared" si="0"/>
        <v>137.30434782608697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0.25">
      <c r="A31" s="157">
        <f t="shared" si="1"/>
        <v>25</v>
      </c>
      <c r="B31" s="84" t="s">
        <v>723</v>
      </c>
      <c r="C31" s="84" t="s">
        <v>89</v>
      </c>
      <c r="D31" s="84" t="s">
        <v>0</v>
      </c>
      <c r="E31" s="132">
        <v>410</v>
      </c>
      <c r="F31" s="131">
        <v>3</v>
      </c>
      <c r="G31" s="158">
        <f t="shared" si="0"/>
        <v>136.66666666666666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0.25">
      <c r="A32" s="157">
        <f t="shared" si="1"/>
        <v>26</v>
      </c>
      <c r="B32" s="84" t="s">
        <v>51</v>
      </c>
      <c r="C32" s="84" t="s">
        <v>89</v>
      </c>
      <c r="D32" s="84" t="s">
        <v>22</v>
      </c>
      <c r="E32" s="132">
        <v>7006</v>
      </c>
      <c r="F32" s="131">
        <v>52</v>
      </c>
      <c r="G32" s="158">
        <f t="shared" si="0"/>
        <v>134.73076923076923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25">
      <c r="A33" s="157">
        <f t="shared" si="1"/>
        <v>27</v>
      </c>
      <c r="B33" s="125" t="s">
        <v>488</v>
      </c>
      <c r="C33" s="125" t="s">
        <v>89</v>
      </c>
      <c r="D33" s="167" t="s">
        <v>22</v>
      </c>
      <c r="E33" s="166">
        <v>404</v>
      </c>
      <c r="F33" s="126">
        <v>3</v>
      </c>
      <c r="G33" s="158">
        <f t="shared" si="0"/>
        <v>134.66666666666666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25">
      <c r="A34" s="157">
        <f t="shared" si="1"/>
        <v>28</v>
      </c>
      <c r="B34" s="84" t="s">
        <v>326</v>
      </c>
      <c r="C34" s="84" t="s">
        <v>90</v>
      </c>
      <c r="D34" s="84" t="s">
        <v>22</v>
      </c>
      <c r="E34" s="132">
        <v>930</v>
      </c>
      <c r="F34" s="131">
        <v>7</v>
      </c>
      <c r="G34" s="158">
        <f t="shared" si="0"/>
        <v>132.85714285714286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25">
      <c r="A35" s="157">
        <f t="shared" si="1"/>
        <v>29</v>
      </c>
      <c r="B35" s="84" t="s">
        <v>193</v>
      </c>
      <c r="C35" s="84" t="s">
        <v>43</v>
      </c>
      <c r="D35" s="84"/>
      <c r="E35" s="132">
        <v>7647</v>
      </c>
      <c r="F35" s="131">
        <v>58</v>
      </c>
      <c r="G35" s="158">
        <f t="shared" si="0"/>
        <v>131.8448275862069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.25">
      <c r="A36" s="159">
        <f t="shared" si="1"/>
        <v>30</v>
      </c>
      <c r="B36" s="160" t="s">
        <v>197</v>
      </c>
      <c r="C36" s="160" t="s">
        <v>65</v>
      </c>
      <c r="D36" s="160"/>
      <c r="E36" s="161">
        <v>5475</v>
      </c>
      <c r="F36" s="162">
        <v>42</v>
      </c>
      <c r="G36" s="163">
        <f t="shared" si="0"/>
        <v>130.35714285714286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157">
        <f t="shared" si="1"/>
        <v>31</v>
      </c>
      <c r="B37" s="84" t="s">
        <v>52</v>
      </c>
      <c r="C37" s="84" t="s">
        <v>89</v>
      </c>
      <c r="D37" s="84"/>
      <c r="E37" s="132">
        <v>4287</v>
      </c>
      <c r="F37" s="131">
        <v>33</v>
      </c>
      <c r="G37" s="158">
        <f t="shared" si="0"/>
        <v>129.9090909090909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157">
        <f t="shared" si="1"/>
        <v>32</v>
      </c>
      <c r="B38" s="84" t="s">
        <v>105</v>
      </c>
      <c r="C38" s="84" t="s">
        <v>90</v>
      </c>
      <c r="D38" s="84"/>
      <c r="E38" s="132">
        <v>1412</v>
      </c>
      <c r="F38" s="131">
        <v>11</v>
      </c>
      <c r="G38" s="158">
        <f t="shared" si="0"/>
        <v>128.36363636363637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157">
        <f aca="true" t="shared" si="2" ref="A39:A56">A38+1</f>
        <v>33</v>
      </c>
      <c r="B39" s="84" t="s">
        <v>270</v>
      </c>
      <c r="C39" s="84" t="s">
        <v>65</v>
      </c>
      <c r="D39" s="84"/>
      <c r="E39" s="132">
        <v>3706</v>
      </c>
      <c r="F39" s="131">
        <v>29</v>
      </c>
      <c r="G39" s="158">
        <f aca="true" t="shared" si="3" ref="G39:G70">E39/F39</f>
        <v>127.79310344827586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157">
        <f t="shared" si="2"/>
        <v>34</v>
      </c>
      <c r="B40" s="84" t="s">
        <v>269</v>
      </c>
      <c r="C40" s="84" t="s">
        <v>34</v>
      </c>
      <c r="D40" s="84"/>
      <c r="E40" s="132">
        <v>4933</v>
      </c>
      <c r="F40" s="131">
        <v>39</v>
      </c>
      <c r="G40" s="158">
        <f t="shared" si="3"/>
        <v>126.48717948717949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157">
        <f t="shared" si="2"/>
        <v>35</v>
      </c>
      <c r="B41" s="43" t="s">
        <v>144</v>
      </c>
      <c r="C41" s="43" t="s">
        <v>89</v>
      </c>
      <c r="D41" s="43"/>
      <c r="E41" s="44">
        <v>379</v>
      </c>
      <c r="F41" s="45">
        <v>3</v>
      </c>
      <c r="G41" s="46">
        <f t="shared" si="3"/>
        <v>126.33333333333333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157">
        <f t="shared" si="2"/>
        <v>36</v>
      </c>
      <c r="B42" s="84" t="s">
        <v>190</v>
      </c>
      <c r="C42" s="84" t="s">
        <v>99</v>
      </c>
      <c r="D42" s="84"/>
      <c r="E42" s="132">
        <v>1884</v>
      </c>
      <c r="F42" s="131">
        <v>15</v>
      </c>
      <c r="G42" s="158">
        <f t="shared" si="3"/>
        <v>125.6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157">
        <f t="shared" si="2"/>
        <v>37</v>
      </c>
      <c r="B43" s="125" t="s">
        <v>496</v>
      </c>
      <c r="C43" s="125" t="s">
        <v>101</v>
      </c>
      <c r="D43" s="125"/>
      <c r="E43" s="166">
        <v>376</v>
      </c>
      <c r="F43" s="126">
        <v>3</v>
      </c>
      <c r="G43" s="158">
        <f t="shared" si="3"/>
        <v>125.33333333333333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157">
        <f t="shared" si="2"/>
        <v>38</v>
      </c>
      <c r="B44" s="84" t="s">
        <v>187</v>
      </c>
      <c r="C44" s="84" t="s">
        <v>58</v>
      </c>
      <c r="D44" s="84"/>
      <c r="E44" s="132">
        <v>3864</v>
      </c>
      <c r="F44" s="131">
        <v>31</v>
      </c>
      <c r="G44" s="158">
        <f t="shared" si="3"/>
        <v>124.64516129032258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157">
        <f t="shared" si="2"/>
        <v>39</v>
      </c>
      <c r="B45" s="84" t="s">
        <v>179</v>
      </c>
      <c r="C45" s="84" t="s">
        <v>101</v>
      </c>
      <c r="D45" s="84"/>
      <c r="E45" s="132">
        <v>2856</v>
      </c>
      <c r="F45" s="131">
        <v>23</v>
      </c>
      <c r="G45" s="164">
        <f t="shared" si="3"/>
        <v>124.17391304347827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159">
        <f t="shared" si="2"/>
        <v>40</v>
      </c>
      <c r="B46" s="160" t="s">
        <v>695</v>
      </c>
      <c r="C46" s="160" t="s">
        <v>65</v>
      </c>
      <c r="D46" s="160" t="s">
        <v>0</v>
      </c>
      <c r="E46" s="161">
        <v>742</v>
      </c>
      <c r="F46" s="162">
        <v>6</v>
      </c>
      <c r="G46" s="163">
        <f t="shared" si="3"/>
        <v>123.66666666666667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157">
        <f t="shared" si="2"/>
        <v>41</v>
      </c>
      <c r="B47" s="84" t="s">
        <v>285</v>
      </c>
      <c r="C47" s="84" t="s">
        <v>100</v>
      </c>
      <c r="D47" s="84"/>
      <c r="E47" s="132">
        <v>3064</v>
      </c>
      <c r="F47" s="131">
        <v>25</v>
      </c>
      <c r="G47" s="158">
        <f t="shared" si="3"/>
        <v>122.56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157">
        <f t="shared" si="2"/>
        <v>42</v>
      </c>
      <c r="B48" s="84" t="s">
        <v>104</v>
      </c>
      <c r="C48" s="84" t="s">
        <v>90</v>
      </c>
      <c r="D48" s="84"/>
      <c r="E48" s="132">
        <v>490</v>
      </c>
      <c r="F48" s="131">
        <v>4</v>
      </c>
      <c r="G48" s="158">
        <f t="shared" si="3"/>
        <v>122.5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157">
        <f t="shared" si="2"/>
        <v>43</v>
      </c>
      <c r="B49" s="125" t="s">
        <v>504</v>
      </c>
      <c r="C49" s="125" t="s">
        <v>100</v>
      </c>
      <c r="D49" s="125"/>
      <c r="E49" s="166">
        <v>245</v>
      </c>
      <c r="F49" s="126">
        <v>2</v>
      </c>
      <c r="G49" s="158">
        <f t="shared" si="3"/>
        <v>122.5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157">
        <f t="shared" si="2"/>
        <v>44</v>
      </c>
      <c r="B50" s="84" t="s">
        <v>185</v>
      </c>
      <c r="C50" s="84" t="s">
        <v>34</v>
      </c>
      <c r="D50" s="84" t="s">
        <v>22</v>
      </c>
      <c r="E50" s="132">
        <v>7114</v>
      </c>
      <c r="F50" s="131">
        <v>60</v>
      </c>
      <c r="G50" s="158">
        <f t="shared" si="3"/>
        <v>118.56666666666666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157">
        <f t="shared" si="2"/>
        <v>45</v>
      </c>
      <c r="B51" s="84" t="s">
        <v>627</v>
      </c>
      <c r="C51" s="84" t="s">
        <v>100</v>
      </c>
      <c r="D51" s="84" t="s">
        <v>0</v>
      </c>
      <c r="E51" s="132">
        <v>711</v>
      </c>
      <c r="F51" s="131">
        <v>6</v>
      </c>
      <c r="G51" s="158">
        <f t="shared" si="3"/>
        <v>118.5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157">
        <f t="shared" si="2"/>
        <v>46</v>
      </c>
      <c r="B52" s="125" t="s">
        <v>425</v>
      </c>
      <c r="C52" s="125" t="s">
        <v>43</v>
      </c>
      <c r="D52" s="125"/>
      <c r="E52" s="166">
        <v>351</v>
      </c>
      <c r="F52" s="126">
        <v>3</v>
      </c>
      <c r="G52" s="158">
        <f t="shared" si="3"/>
        <v>117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157">
        <f t="shared" si="2"/>
        <v>47</v>
      </c>
      <c r="B53" s="84" t="s">
        <v>200</v>
      </c>
      <c r="C53" s="84" t="s">
        <v>100</v>
      </c>
      <c r="D53" s="84"/>
      <c r="E53" s="132">
        <v>3736</v>
      </c>
      <c r="F53" s="131">
        <v>32</v>
      </c>
      <c r="G53" s="158">
        <f t="shared" si="3"/>
        <v>116.75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157">
        <f t="shared" si="2"/>
        <v>48</v>
      </c>
      <c r="B54" s="84" t="s">
        <v>379</v>
      </c>
      <c r="C54" s="84" t="s">
        <v>34</v>
      </c>
      <c r="D54" s="84" t="s">
        <v>22</v>
      </c>
      <c r="E54" s="132">
        <v>1401</v>
      </c>
      <c r="F54" s="131">
        <v>12</v>
      </c>
      <c r="G54" s="158">
        <f t="shared" si="3"/>
        <v>116.75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157">
        <f t="shared" si="2"/>
        <v>49</v>
      </c>
      <c r="B55" s="84" t="s">
        <v>653</v>
      </c>
      <c r="C55" s="84" t="s">
        <v>60</v>
      </c>
      <c r="D55" s="84" t="s">
        <v>22</v>
      </c>
      <c r="E55" s="132">
        <v>1042</v>
      </c>
      <c r="F55" s="131">
        <v>9</v>
      </c>
      <c r="G55" s="158">
        <f t="shared" si="3"/>
        <v>115.77777777777777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159">
        <f t="shared" si="2"/>
        <v>50</v>
      </c>
      <c r="B56" s="160" t="s">
        <v>108</v>
      </c>
      <c r="C56" s="160" t="s">
        <v>102</v>
      </c>
      <c r="D56" s="160"/>
      <c r="E56" s="161">
        <v>694</v>
      </c>
      <c r="F56" s="162">
        <v>6</v>
      </c>
      <c r="G56" s="163">
        <f t="shared" si="3"/>
        <v>115.66666666666667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157">
        <f aca="true" t="shared" si="4" ref="A57:A64">A56+1</f>
        <v>51</v>
      </c>
      <c r="B57" s="84" t="s">
        <v>189</v>
      </c>
      <c r="C57" s="84" t="s">
        <v>99</v>
      </c>
      <c r="D57" s="84" t="s">
        <v>22</v>
      </c>
      <c r="E57" s="132">
        <v>343</v>
      </c>
      <c r="F57" s="131">
        <v>3</v>
      </c>
      <c r="G57" s="158">
        <f t="shared" si="3"/>
        <v>114.33333333333333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157">
        <f t="shared" si="4"/>
        <v>52</v>
      </c>
      <c r="B58" s="84" t="s">
        <v>255</v>
      </c>
      <c r="C58" s="84" t="s">
        <v>89</v>
      </c>
      <c r="D58" s="84"/>
      <c r="E58" s="132">
        <v>3636</v>
      </c>
      <c r="F58" s="131">
        <v>32</v>
      </c>
      <c r="G58" s="158">
        <f t="shared" si="3"/>
        <v>113.625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157">
        <f t="shared" si="4"/>
        <v>53</v>
      </c>
      <c r="B59" s="84" t="s">
        <v>183</v>
      </c>
      <c r="C59" s="84" t="s">
        <v>34</v>
      </c>
      <c r="D59" s="84" t="s">
        <v>22</v>
      </c>
      <c r="E59" s="132">
        <v>4395</v>
      </c>
      <c r="F59" s="131">
        <v>39</v>
      </c>
      <c r="G59" s="158">
        <f t="shared" si="3"/>
        <v>112.6923076923077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157">
        <f t="shared" si="4"/>
        <v>54</v>
      </c>
      <c r="B60" s="84" t="s">
        <v>305</v>
      </c>
      <c r="C60" s="84" t="s">
        <v>58</v>
      </c>
      <c r="D60" s="84" t="s">
        <v>22</v>
      </c>
      <c r="E60" s="132">
        <v>3039</v>
      </c>
      <c r="F60" s="131">
        <v>27</v>
      </c>
      <c r="G60" s="158">
        <f t="shared" si="3"/>
        <v>112.55555555555556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157">
        <f t="shared" si="4"/>
        <v>55</v>
      </c>
      <c r="B61" s="84" t="s">
        <v>214</v>
      </c>
      <c r="C61" s="84" t="s">
        <v>89</v>
      </c>
      <c r="D61" s="84"/>
      <c r="E61" s="132">
        <v>2022</v>
      </c>
      <c r="F61" s="131">
        <v>18</v>
      </c>
      <c r="G61" s="158">
        <f t="shared" si="3"/>
        <v>112.33333333333333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157">
        <f t="shared" si="4"/>
        <v>56</v>
      </c>
      <c r="B62" s="84" t="s">
        <v>192</v>
      </c>
      <c r="C62" s="84" t="s">
        <v>43</v>
      </c>
      <c r="D62" s="84" t="s">
        <v>22</v>
      </c>
      <c r="E62" s="132">
        <v>7062</v>
      </c>
      <c r="F62" s="131">
        <v>63</v>
      </c>
      <c r="G62" s="158">
        <f t="shared" si="3"/>
        <v>112.0952380952381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157">
        <f t="shared" si="4"/>
        <v>57</v>
      </c>
      <c r="B63" s="84" t="s">
        <v>303</v>
      </c>
      <c r="C63" s="84" t="s">
        <v>91</v>
      </c>
      <c r="D63" s="84"/>
      <c r="E63" s="132">
        <v>224</v>
      </c>
      <c r="F63" s="131">
        <v>2</v>
      </c>
      <c r="G63" s="158">
        <f t="shared" si="3"/>
        <v>112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157">
        <f t="shared" si="4"/>
        <v>58</v>
      </c>
      <c r="B64" s="84" t="s">
        <v>251</v>
      </c>
      <c r="C64" s="84" t="s">
        <v>58</v>
      </c>
      <c r="D64" s="84"/>
      <c r="E64" s="132">
        <v>4244</v>
      </c>
      <c r="F64" s="131">
        <v>38</v>
      </c>
      <c r="G64" s="158">
        <f t="shared" si="3"/>
        <v>111.6842105263158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157">
        <f aca="true" t="shared" si="5" ref="A65:A70">A64+1</f>
        <v>59</v>
      </c>
      <c r="B65" s="84" t="s">
        <v>293</v>
      </c>
      <c r="C65" s="84" t="s">
        <v>102</v>
      </c>
      <c r="D65" s="84"/>
      <c r="E65" s="132">
        <v>995</v>
      </c>
      <c r="F65" s="131">
        <v>9</v>
      </c>
      <c r="G65" s="158">
        <f t="shared" si="3"/>
        <v>110.55555555555556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159">
        <f t="shared" si="5"/>
        <v>60</v>
      </c>
      <c r="B66" s="160" t="s">
        <v>191</v>
      </c>
      <c r="C66" s="160" t="s">
        <v>43</v>
      </c>
      <c r="D66" s="160"/>
      <c r="E66" s="161">
        <v>5956</v>
      </c>
      <c r="F66" s="162">
        <v>54</v>
      </c>
      <c r="G66" s="193">
        <f t="shared" si="3"/>
        <v>110.29629629629629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157">
        <f t="shared" si="5"/>
        <v>61</v>
      </c>
      <c r="B67" s="84" t="s">
        <v>590</v>
      </c>
      <c r="C67" s="84" t="s">
        <v>102</v>
      </c>
      <c r="D67" s="84" t="s">
        <v>22</v>
      </c>
      <c r="E67" s="132">
        <v>1858</v>
      </c>
      <c r="F67" s="131">
        <v>17</v>
      </c>
      <c r="G67" s="158">
        <f t="shared" si="3"/>
        <v>109.29411764705883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157">
        <f t="shared" si="5"/>
        <v>62</v>
      </c>
      <c r="B68" s="84" t="s">
        <v>180</v>
      </c>
      <c r="C68" s="84" t="s">
        <v>102</v>
      </c>
      <c r="D68" s="84" t="s">
        <v>22</v>
      </c>
      <c r="E68" s="132">
        <v>2841</v>
      </c>
      <c r="F68" s="131">
        <v>26</v>
      </c>
      <c r="G68" s="158">
        <f t="shared" si="3"/>
        <v>109.26923076923077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157">
        <f t="shared" si="5"/>
        <v>63</v>
      </c>
      <c r="B69" s="84" t="s">
        <v>315</v>
      </c>
      <c r="C69" s="84" t="s">
        <v>100</v>
      </c>
      <c r="D69" s="188"/>
      <c r="E69" s="132">
        <v>327</v>
      </c>
      <c r="F69" s="131">
        <v>3</v>
      </c>
      <c r="G69" s="158">
        <f t="shared" si="3"/>
        <v>109</v>
      </c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157">
        <f t="shared" si="5"/>
        <v>64</v>
      </c>
      <c r="B70" s="125" t="s">
        <v>497</v>
      </c>
      <c r="C70" s="84" t="s">
        <v>101</v>
      </c>
      <c r="D70" s="125" t="s">
        <v>22</v>
      </c>
      <c r="E70" s="166">
        <v>215</v>
      </c>
      <c r="F70" s="126">
        <v>2</v>
      </c>
      <c r="G70" s="158">
        <f t="shared" si="3"/>
        <v>107.5</v>
      </c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157">
        <f aca="true" t="shared" si="6" ref="A71:A76">A70+1</f>
        <v>65</v>
      </c>
      <c r="B71" s="84" t="s">
        <v>733</v>
      </c>
      <c r="C71" s="84" t="s">
        <v>90</v>
      </c>
      <c r="D71" s="84" t="s">
        <v>0</v>
      </c>
      <c r="E71" s="132">
        <v>966</v>
      </c>
      <c r="F71" s="131">
        <v>9</v>
      </c>
      <c r="G71" s="158">
        <f aca="true" t="shared" si="7" ref="G71:G102">E71/F71</f>
        <v>107.33333333333333</v>
      </c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157">
        <f t="shared" si="6"/>
        <v>66</v>
      </c>
      <c r="B72" s="84" t="s">
        <v>363</v>
      </c>
      <c r="C72" s="84" t="s">
        <v>89</v>
      </c>
      <c r="D72" s="84" t="s">
        <v>22</v>
      </c>
      <c r="E72" s="132">
        <v>322</v>
      </c>
      <c r="F72" s="131">
        <v>3</v>
      </c>
      <c r="G72" s="158">
        <f t="shared" si="7"/>
        <v>107.33333333333333</v>
      </c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157">
        <f t="shared" si="6"/>
        <v>67</v>
      </c>
      <c r="B73" s="84" t="s">
        <v>652</v>
      </c>
      <c r="C73" s="84" t="s">
        <v>60</v>
      </c>
      <c r="D73" s="84" t="s">
        <v>22</v>
      </c>
      <c r="E73" s="132">
        <v>5138</v>
      </c>
      <c r="F73" s="131">
        <v>48</v>
      </c>
      <c r="G73" s="158">
        <f t="shared" si="7"/>
        <v>107.04166666666667</v>
      </c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157">
        <f t="shared" si="6"/>
        <v>68</v>
      </c>
      <c r="B74" s="125" t="s">
        <v>470</v>
      </c>
      <c r="C74" s="125" t="s">
        <v>102</v>
      </c>
      <c r="D74" s="125"/>
      <c r="E74" s="166">
        <v>963</v>
      </c>
      <c r="F74" s="126">
        <v>9</v>
      </c>
      <c r="G74" s="158">
        <f t="shared" si="7"/>
        <v>107</v>
      </c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157">
        <f t="shared" si="6"/>
        <v>69</v>
      </c>
      <c r="B75" s="84" t="s">
        <v>69</v>
      </c>
      <c r="C75" s="84" t="s">
        <v>89</v>
      </c>
      <c r="D75" s="84" t="s">
        <v>22</v>
      </c>
      <c r="E75" s="132">
        <v>3948</v>
      </c>
      <c r="F75" s="131">
        <v>37</v>
      </c>
      <c r="G75" s="158">
        <f t="shared" si="7"/>
        <v>106.70270270270271</v>
      </c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159">
        <f t="shared" si="6"/>
        <v>70</v>
      </c>
      <c r="B76" s="168" t="s">
        <v>444</v>
      </c>
      <c r="C76" s="168" t="s">
        <v>102</v>
      </c>
      <c r="D76" s="168" t="s">
        <v>22</v>
      </c>
      <c r="E76" s="169">
        <v>949</v>
      </c>
      <c r="F76" s="170">
        <v>9</v>
      </c>
      <c r="G76" s="163">
        <f t="shared" si="7"/>
        <v>105.44444444444444</v>
      </c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157">
        <f aca="true" t="shared" si="8" ref="A77:A82">A76+1</f>
        <v>71</v>
      </c>
      <c r="B77" s="84" t="s">
        <v>520</v>
      </c>
      <c r="C77" s="84" t="s">
        <v>60</v>
      </c>
      <c r="D77" s="84" t="s">
        <v>22</v>
      </c>
      <c r="E77" s="132">
        <v>3857</v>
      </c>
      <c r="F77" s="131">
        <v>37</v>
      </c>
      <c r="G77" s="158">
        <f t="shared" si="7"/>
        <v>104.24324324324324</v>
      </c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157">
        <f t="shared" si="8"/>
        <v>72</v>
      </c>
      <c r="B78" s="84" t="s">
        <v>294</v>
      </c>
      <c r="C78" s="84" t="s">
        <v>102</v>
      </c>
      <c r="D78" s="84" t="s">
        <v>22</v>
      </c>
      <c r="E78" s="132">
        <v>3225</v>
      </c>
      <c r="F78" s="131">
        <v>31</v>
      </c>
      <c r="G78" s="158">
        <f t="shared" si="7"/>
        <v>104.03225806451613</v>
      </c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0.25">
      <c r="A79" s="157">
        <f t="shared" si="8"/>
        <v>73</v>
      </c>
      <c r="B79" s="125" t="s">
        <v>529</v>
      </c>
      <c r="C79" s="84" t="s">
        <v>102</v>
      </c>
      <c r="D79" s="125"/>
      <c r="E79" s="166">
        <v>931</v>
      </c>
      <c r="F79" s="126">
        <v>9</v>
      </c>
      <c r="G79" s="158">
        <f t="shared" si="7"/>
        <v>103.44444444444444</v>
      </c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0.25">
      <c r="A80" s="157">
        <f t="shared" si="8"/>
        <v>74</v>
      </c>
      <c r="B80" s="84" t="s">
        <v>328</v>
      </c>
      <c r="C80" s="84" t="s">
        <v>43</v>
      </c>
      <c r="D80" s="84"/>
      <c r="E80" s="132">
        <v>620</v>
      </c>
      <c r="F80" s="131">
        <v>6</v>
      </c>
      <c r="G80" s="158">
        <f t="shared" si="7"/>
        <v>103.33333333333333</v>
      </c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20.25">
      <c r="A81" s="157">
        <f t="shared" si="8"/>
        <v>75</v>
      </c>
      <c r="B81" s="84" t="s">
        <v>252</v>
      </c>
      <c r="C81" s="84" t="s">
        <v>58</v>
      </c>
      <c r="D81" s="84" t="s">
        <v>22</v>
      </c>
      <c r="E81" s="132">
        <v>3306</v>
      </c>
      <c r="F81" s="131">
        <v>32</v>
      </c>
      <c r="G81" s="158">
        <f t="shared" si="7"/>
        <v>103.3125</v>
      </c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0.25">
      <c r="A82" s="157">
        <f t="shared" si="8"/>
        <v>76</v>
      </c>
      <c r="B82" s="84" t="s">
        <v>184</v>
      </c>
      <c r="C82" s="84" t="s">
        <v>34</v>
      </c>
      <c r="D82" s="84" t="s">
        <v>22</v>
      </c>
      <c r="E82" s="132">
        <v>4026</v>
      </c>
      <c r="F82" s="131">
        <v>39</v>
      </c>
      <c r="G82" s="158">
        <f t="shared" si="7"/>
        <v>103.23076923076923</v>
      </c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20.25">
      <c r="A83" s="157">
        <f aca="true" t="shared" si="9" ref="A83:A89">A82+1</f>
        <v>77</v>
      </c>
      <c r="B83" s="84" t="s">
        <v>238</v>
      </c>
      <c r="C83" s="84" t="s">
        <v>101</v>
      </c>
      <c r="D83" s="84"/>
      <c r="E83" s="132">
        <v>611</v>
      </c>
      <c r="F83" s="131">
        <v>6</v>
      </c>
      <c r="G83" s="158">
        <f t="shared" si="7"/>
        <v>101.83333333333333</v>
      </c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20.25">
      <c r="A84" s="157">
        <f t="shared" si="9"/>
        <v>78</v>
      </c>
      <c r="B84" s="84" t="s">
        <v>400</v>
      </c>
      <c r="C84" s="84" t="s">
        <v>89</v>
      </c>
      <c r="D84" s="84"/>
      <c r="E84" s="132">
        <v>899</v>
      </c>
      <c r="F84" s="131">
        <v>9</v>
      </c>
      <c r="G84" s="158">
        <f t="shared" si="7"/>
        <v>99.88888888888889</v>
      </c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0.25">
      <c r="A85" s="157">
        <f t="shared" si="9"/>
        <v>79</v>
      </c>
      <c r="B85" s="84" t="s">
        <v>291</v>
      </c>
      <c r="C85" s="84" t="s">
        <v>90</v>
      </c>
      <c r="D85" s="84"/>
      <c r="E85" s="132">
        <v>291</v>
      </c>
      <c r="F85" s="131">
        <v>3</v>
      </c>
      <c r="G85" s="158">
        <f t="shared" si="7"/>
        <v>97</v>
      </c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20.25">
      <c r="A86" s="159">
        <f t="shared" si="9"/>
        <v>80</v>
      </c>
      <c r="B86" s="160" t="s">
        <v>645</v>
      </c>
      <c r="C86" s="160" t="s">
        <v>102</v>
      </c>
      <c r="D86" s="160"/>
      <c r="E86" s="161">
        <v>287</v>
      </c>
      <c r="F86" s="162">
        <v>3</v>
      </c>
      <c r="G86" s="163">
        <f t="shared" si="7"/>
        <v>95.66666666666667</v>
      </c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20.25">
      <c r="A87" s="157">
        <f t="shared" si="9"/>
        <v>81</v>
      </c>
      <c r="B87" s="43" t="s">
        <v>681</v>
      </c>
      <c r="C87" s="43" t="s">
        <v>60</v>
      </c>
      <c r="D87" s="43" t="s">
        <v>22</v>
      </c>
      <c r="E87" s="44">
        <v>856</v>
      </c>
      <c r="F87" s="45">
        <v>9</v>
      </c>
      <c r="G87" s="46">
        <f t="shared" si="7"/>
        <v>95.11111111111111</v>
      </c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20.25">
      <c r="A88" s="157">
        <f t="shared" si="9"/>
        <v>82</v>
      </c>
      <c r="B88" s="84" t="s">
        <v>181</v>
      </c>
      <c r="C88" s="84" t="s">
        <v>102</v>
      </c>
      <c r="D88" s="84" t="s">
        <v>22</v>
      </c>
      <c r="E88" s="132">
        <v>2072</v>
      </c>
      <c r="F88" s="131">
        <v>22</v>
      </c>
      <c r="G88" s="158">
        <f t="shared" si="7"/>
        <v>94.18181818181819</v>
      </c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20.25">
      <c r="A89" s="157">
        <f t="shared" si="9"/>
        <v>83</v>
      </c>
      <c r="B89" s="84" t="s">
        <v>188</v>
      </c>
      <c r="C89" s="84" t="s">
        <v>58</v>
      </c>
      <c r="D89" s="84" t="s">
        <v>22</v>
      </c>
      <c r="E89" s="132">
        <v>281</v>
      </c>
      <c r="F89" s="131">
        <v>3</v>
      </c>
      <c r="G89" s="158">
        <f t="shared" si="7"/>
        <v>93.66666666666667</v>
      </c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20.25">
      <c r="A90" s="157">
        <f aca="true" t="shared" si="10" ref="A90:A104">A89+1</f>
        <v>84</v>
      </c>
      <c r="B90" s="84" t="s">
        <v>182</v>
      </c>
      <c r="C90" s="84" t="s">
        <v>102</v>
      </c>
      <c r="D90" s="84" t="s">
        <v>22</v>
      </c>
      <c r="E90" s="132">
        <v>3837</v>
      </c>
      <c r="F90" s="131">
        <v>42</v>
      </c>
      <c r="G90" s="158">
        <f t="shared" si="7"/>
        <v>91.35714285714286</v>
      </c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20.25">
      <c r="A91" s="157">
        <f t="shared" si="10"/>
        <v>85</v>
      </c>
      <c r="B91" s="84" t="s">
        <v>250</v>
      </c>
      <c r="C91" s="84" t="s">
        <v>58</v>
      </c>
      <c r="D91" s="84" t="s">
        <v>22</v>
      </c>
      <c r="E91" s="132">
        <v>3167</v>
      </c>
      <c r="F91" s="131">
        <v>35</v>
      </c>
      <c r="G91" s="158">
        <f t="shared" si="7"/>
        <v>90.48571428571428</v>
      </c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20.25">
      <c r="A92" s="157">
        <f t="shared" si="10"/>
        <v>86</v>
      </c>
      <c r="B92" s="84" t="s">
        <v>253</v>
      </c>
      <c r="C92" s="84" t="s">
        <v>101</v>
      </c>
      <c r="D92" s="84" t="s">
        <v>22</v>
      </c>
      <c r="E92" s="132">
        <v>2093</v>
      </c>
      <c r="F92" s="131">
        <v>24</v>
      </c>
      <c r="G92" s="158">
        <f t="shared" si="7"/>
        <v>87.20833333333333</v>
      </c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20.25">
      <c r="A93" s="157">
        <f t="shared" si="10"/>
        <v>87</v>
      </c>
      <c r="B93" s="84" t="s">
        <v>304</v>
      </c>
      <c r="C93" s="84" t="s">
        <v>58</v>
      </c>
      <c r="D93" s="84"/>
      <c r="E93" s="132">
        <v>2090</v>
      </c>
      <c r="F93" s="131">
        <v>24</v>
      </c>
      <c r="G93" s="158">
        <f t="shared" si="7"/>
        <v>87.08333333333333</v>
      </c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20.25">
      <c r="A94" s="157">
        <f t="shared" si="10"/>
        <v>88</v>
      </c>
      <c r="B94" s="84" t="s">
        <v>253</v>
      </c>
      <c r="C94" s="84" t="s">
        <v>102</v>
      </c>
      <c r="D94" s="84" t="s">
        <v>22</v>
      </c>
      <c r="E94" s="132">
        <v>1031</v>
      </c>
      <c r="F94" s="131">
        <v>12</v>
      </c>
      <c r="G94" s="158">
        <f t="shared" si="7"/>
        <v>85.91666666666667</v>
      </c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20.25">
      <c r="A95" s="157">
        <f t="shared" si="10"/>
        <v>89</v>
      </c>
      <c r="B95" s="84" t="s">
        <v>680</v>
      </c>
      <c r="C95" s="84" t="s">
        <v>60</v>
      </c>
      <c r="D95" s="84" t="s">
        <v>22</v>
      </c>
      <c r="E95" s="132">
        <v>3252</v>
      </c>
      <c r="F95" s="131">
        <v>38</v>
      </c>
      <c r="G95" s="158">
        <f t="shared" si="7"/>
        <v>85.57894736842105</v>
      </c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20.25">
      <c r="A96" s="157">
        <f t="shared" si="10"/>
        <v>90</v>
      </c>
      <c r="B96" s="43" t="s">
        <v>539</v>
      </c>
      <c r="C96" s="43" t="s">
        <v>99</v>
      </c>
      <c r="D96" s="43"/>
      <c r="E96" s="44">
        <v>249</v>
      </c>
      <c r="F96" s="45">
        <v>3</v>
      </c>
      <c r="G96" s="46">
        <f t="shared" si="7"/>
        <v>83</v>
      </c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20.25">
      <c r="A97" s="157">
        <f t="shared" si="10"/>
        <v>91</v>
      </c>
      <c r="B97" s="84" t="s">
        <v>314</v>
      </c>
      <c r="C97" s="84" t="s">
        <v>101</v>
      </c>
      <c r="D97" s="84" t="s">
        <v>22</v>
      </c>
      <c r="E97" s="132">
        <v>1283</v>
      </c>
      <c r="F97" s="131">
        <v>16</v>
      </c>
      <c r="G97" s="158">
        <f t="shared" si="7"/>
        <v>80.1875</v>
      </c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20.25">
      <c r="A98" s="157">
        <f t="shared" si="10"/>
        <v>92</v>
      </c>
      <c r="B98" s="84" t="s">
        <v>362</v>
      </c>
      <c r="C98" s="84" t="s">
        <v>99</v>
      </c>
      <c r="D98" s="84"/>
      <c r="E98" s="132">
        <v>456</v>
      </c>
      <c r="F98" s="131">
        <v>6</v>
      </c>
      <c r="G98" s="158">
        <f t="shared" si="7"/>
        <v>76</v>
      </c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7" ht="20.25">
      <c r="A99" s="157">
        <f t="shared" si="10"/>
        <v>93</v>
      </c>
      <c r="B99" s="84" t="s">
        <v>268</v>
      </c>
      <c r="C99" s="84" t="s">
        <v>99</v>
      </c>
      <c r="D99" s="84" t="s">
        <v>22</v>
      </c>
      <c r="E99" s="132">
        <v>882</v>
      </c>
      <c r="F99" s="131">
        <v>12</v>
      </c>
      <c r="G99" s="158">
        <f t="shared" si="7"/>
        <v>73.5</v>
      </c>
    </row>
    <row r="100" spans="1:7" ht="20.25">
      <c r="A100" s="157">
        <f t="shared" si="10"/>
        <v>94</v>
      </c>
      <c r="B100" s="84" t="s">
        <v>713</v>
      </c>
      <c r="C100" s="84" t="s">
        <v>60</v>
      </c>
      <c r="D100" s="84" t="s">
        <v>22</v>
      </c>
      <c r="E100" s="132">
        <v>2366</v>
      </c>
      <c r="F100" s="131">
        <v>33</v>
      </c>
      <c r="G100" s="158">
        <f t="shared" si="7"/>
        <v>71.6969696969697</v>
      </c>
    </row>
    <row r="101" spans="1:7" ht="20.25">
      <c r="A101" s="157">
        <f t="shared" si="10"/>
        <v>95</v>
      </c>
      <c r="B101" s="125" t="s">
        <v>521</v>
      </c>
      <c r="C101" s="84" t="s">
        <v>60</v>
      </c>
      <c r="D101" s="84" t="s">
        <v>22</v>
      </c>
      <c r="E101" s="166">
        <v>809</v>
      </c>
      <c r="F101" s="126">
        <v>12</v>
      </c>
      <c r="G101" s="158">
        <f t="shared" si="7"/>
        <v>67.41666666666667</v>
      </c>
    </row>
    <row r="102" spans="1:7" ht="20.25">
      <c r="A102" s="157">
        <f t="shared" si="10"/>
        <v>96</v>
      </c>
      <c r="B102" s="125" t="s">
        <v>423</v>
      </c>
      <c r="C102" s="125" t="s">
        <v>102</v>
      </c>
      <c r="D102" s="125"/>
      <c r="E102" s="166">
        <v>196</v>
      </c>
      <c r="F102" s="126">
        <v>3</v>
      </c>
      <c r="G102" s="158">
        <f t="shared" si="7"/>
        <v>65.33333333333333</v>
      </c>
    </row>
    <row r="103" spans="1:7" ht="20.25">
      <c r="A103" s="157">
        <f t="shared" si="10"/>
        <v>97</v>
      </c>
      <c r="B103" s="84" t="s">
        <v>254</v>
      </c>
      <c r="C103" s="84" t="s">
        <v>102</v>
      </c>
      <c r="D103" s="84" t="s">
        <v>22</v>
      </c>
      <c r="E103" s="132">
        <v>173</v>
      </c>
      <c r="F103" s="131">
        <v>3</v>
      </c>
      <c r="G103" s="158">
        <f>E103/F103</f>
        <v>57.666666666666664</v>
      </c>
    </row>
    <row r="104" spans="1:7" ht="20.25">
      <c r="A104" s="157">
        <f t="shared" si="10"/>
        <v>98</v>
      </c>
      <c r="B104" s="84"/>
      <c r="C104" s="84"/>
      <c r="D104" s="84"/>
      <c r="E104" s="132"/>
      <c r="F104" s="131"/>
      <c r="G104" s="158"/>
    </row>
  </sheetData>
  <sheetProtection/>
  <mergeCells count="3">
    <mergeCell ref="A1:G1"/>
    <mergeCell ref="A3:G3"/>
    <mergeCell ref="A4:G4"/>
  </mergeCells>
  <printOptions/>
  <pageMargins left="0.57" right="0.36" top="0.46" bottom="0.49" header="0.59" footer="0.37"/>
  <pageSetup fitToHeight="2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2013-03-15T11:12:02Z</cp:lastPrinted>
  <dcterms:created xsi:type="dcterms:W3CDTF">1996-09-04T14:57:23Z</dcterms:created>
  <dcterms:modified xsi:type="dcterms:W3CDTF">2013-05-07T20:52:53Z</dcterms:modified>
  <cp:category/>
  <cp:version/>
  <cp:contentType/>
  <cp:contentStatus/>
</cp:coreProperties>
</file>